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G.学生支援課\（案）学生支援課新部署フォルダー（2021年4月～）\C 課外活動\05 課外活動・スポーツ強化に係る予算・決算\05 学友会費\01学友会財務関係\05財務マニュアル\2022財務マニュアル\【新】財務様式(2022年5月10日～）\"/>
    </mc:Choice>
  </mc:AlternateContent>
  <bookViews>
    <workbookView xWindow="0" yWindow="0" windowWidth="28800" windowHeight="11775" tabRatio="779"/>
  </bookViews>
  <sheets>
    <sheet name="謝金（個人）" sheetId="6" r:id="rId1"/>
    <sheet name="入力見本" sheetId="10" r:id="rId2"/>
  </sheets>
  <definedNames>
    <definedName name="_xlnm.Print_Area" localSheetId="0">'謝金（個人）'!$A$1:$M$140</definedName>
    <definedName name="_xlnm.Print_Area" localSheetId="1">入力見本!$A$1:$M$140</definedName>
    <definedName name="口座番号" localSheetId="0">'謝金（個人）'!#REF!</definedName>
    <definedName name="口座番号" localSheetId="1">入力見本!#REF!</definedName>
    <definedName name="口座名義" localSheetId="0">'謝金（個人）'!#REF!</definedName>
    <definedName name="口座名義" localSheetId="1">入力見本!#REF!</definedName>
    <definedName name="支払額" localSheetId="0">'謝金（個人）'!#REF!</definedName>
    <definedName name="支払額" localSheetId="1">入力見本!#REF!</definedName>
    <definedName name="支払先所在地カナ" localSheetId="0">'謝金（個人）'!$E$13</definedName>
    <definedName name="支払先所在地カナ" localSheetId="1">入力見本!$E$13</definedName>
    <definedName name="支払先名カナ" localSheetId="0">'謝金（個人）'!$E$15</definedName>
    <definedName name="支払先名カナ" localSheetId="1">入力見本!$E$15</definedName>
    <definedName name="支払日" localSheetId="0">'謝金（個人）'!$C$23</definedName>
    <definedName name="支払日" localSheetId="1">入力見本!$C$23</definedName>
    <definedName name="振込銀行" localSheetId="0">'謝金（個人）'!#REF!</definedName>
    <definedName name="振込銀行" localSheetId="1">入力見本!#REF!</definedName>
    <definedName name="振込支店" localSheetId="0">'謝金（個人）'!#REF!</definedName>
    <definedName name="振込支店" localSheetId="1">入力見本!#REF!</definedName>
    <definedName name="申請理由" localSheetId="0">'謝金（個人）'!$A$12</definedName>
    <definedName name="申請理由" localSheetId="1">入力見本!$A$12</definedName>
    <definedName name="提出日" localSheetId="0">'謝金（個人）'!$K$4</definedName>
    <definedName name="提出日" localSheetId="1">入力見本!$K$4</definedName>
  </definedNames>
  <calcPr calcId="152511"/>
</workbook>
</file>

<file path=xl/calcChain.xml><?xml version="1.0" encoding="utf-8"?>
<calcChain xmlns="http://schemas.openxmlformats.org/spreadsheetml/2006/main">
  <c r="K130" i="10" l="1"/>
  <c r="G130" i="10"/>
  <c r="F130" i="10"/>
  <c r="D130" i="10"/>
  <c r="A130" i="10"/>
  <c r="K129" i="10"/>
  <c r="M125" i="10"/>
  <c r="K125" i="10"/>
  <c r="E123" i="10"/>
  <c r="J113" i="10"/>
  <c r="D113" i="10"/>
  <c r="J112" i="10"/>
  <c r="H112" i="10"/>
  <c r="J111" i="10"/>
  <c r="F95" i="10"/>
  <c r="M90" i="10"/>
  <c r="K90" i="10"/>
  <c r="E88" i="10"/>
  <c r="A80" i="10"/>
  <c r="A115" i="10" s="1"/>
  <c r="J78" i="10"/>
  <c r="D78" i="10"/>
  <c r="J77" i="10"/>
  <c r="H77" i="10"/>
  <c r="J76" i="10"/>
  <c r="K61" i="10"/>
  <c r="K95" i="10" s="1"/>
  <c r="G61" i="10"/>
  <c r="G95" i="10" s="1"/>
  <c r="F61" i="10"/>
  <c r="D61" i="10"/>
  <c r="D95" i="10" s="1"/>
  <c r="A61" i="10"/>
  <c r="A95" i="10" s="1"/>
  <c r="K60" i="10"/>
  <c r="K94" i="10" s="1"/>
  <c r="C59" i="10"/>
  <c r="C93" i="10" s="1"/>
  <c r="C128" i="10" s="1"/>
  <c r="M56" i="10"/>
  <c r="K56" i="10"/>
  <c r="J56" i="10"/>
  <c r="J90" i="10" s="1"/>
  <c r="J125" i="10" s="1"/>
  <c r="C56" i="10"/>
  <c r="C90" i="10" s="1"/>
  <c r="C125" i="10" s="1"/>
  <c r="A56" i="10"/>
  <c r="A90" i="10" s="1"/>
  <c r="A125" i="10" s="1"/>
  <c r="K53" i="10"/>
  <c r="K87" i="10" s="1"/>
  <c r="K122" i="10" s="1"/>
  <c r="E53" i="10"/>
  <c r="E87" i="10" s="1"/>
  <c r="E122" i="10" s="1"/>
  <c r="L52" i="10"/>
  <c r="L86" i="10" s="1"/>
  <c r="L121" i="10" s="1"/>
  <c r="E52" i="10"/>
  <c r="E86" i="10" s="1"/>
  <c r="E121" i="10" s="1"/>
  <c r="E51" i="10"/>
  <c r="E85" i="10" s="1"/>
  <c r="E120" i="10" s="1"/>
  <c r="E50" i="10"/>
  <c r="E84" i="10" s="1"/>
  <c r="E119" i="10" s="1"/>
  <c r="E49" i="10"/>
  <c r="E83" i="10" s="1"/>
  <c r="E118" i="10" s="1"/>
  <c r="A48" i="10"/>
  <c r="A82" i="10" s="1"/>
  <c r="A117" i="10" s="1"/>
  <c r="A47" i="10"/>
  <c r="A81" i="10" s="1"/>
  <c r="A116" i="10" s="1"/>
  <c r="A46" i="10"/>
  <c r="J44" i="10"/>
  <c r="D44" i="10"/>
  <c r="J43" i="10"/>
  <c r="H43" i="10"/>
  <c r="J42" i="10"/>
  <c r="M20" i="10"/>
  <c r="M126" i="10" s="1"/>
  <c r="L19" i="10"/>
  <c r="J20" i="10" s="1"/>
  <c r="J57" i="10" s="1"/>
  <c r="J91" i="10" s="1"/>
  <c r="J126" i="10" s="1"/>
  <c r="D113" i="6"/>
  <c r="D78" i="6"/>
  <c r="N21" i="10" l="1"/>
  <c r="L56" i="10"/>
  <c r="L90" i="10" s="1"/>
  <c r="L125" i="10" s="1"/>
  <c r="M21" i="10"/>
  <c r="M57" i="10"/>
  <c r="M91" i="10"/>
  <c r="M127" i="10" l="1"/>
  <c r="M58" i="10"/>
  <c r="M92" i="10"/>
  <c r="D44" i="6"/>
  <c r="F130" i="6"/>
  <c r="F95" i="6"/>
  <c r="F61" i="6"/>
  <c r="J111" i="6"/>
  <c r="J76" i="6"/>
  <c r="J42" i="6"/>
  <c r="K53" i="6" l="1"/>
  <c r="K87" i="6" s="1"/>
  <c r="K122" i="6" s="1"/>
  <c r="E53" i="6"/>
  <c r="E87" i="6" s="1"/>
  <c r="E122" i="6" s="1"/>
  <c r="H112" i="6" l="1"/>
  <c r="H77" i="6"/>
  <c r="H43" i="6"/>
  <c r="J113" i="6" l="1"/>
  <c r="J112" i="6"/>
  <c r="J78" i="6"/>
  <c r="J77" i="6"/>
  <c r="J44" i="6"/>
  <c r="J43" i="6"/>
  <c r="E123" i="6" l="1"/>
  <c r="E88" i="6"/>
  <c r="M20" i="6" l="1"/>
  <c r="K130" i="6" l="1"/>
  <c r="G130" i="6"/>
  <c r="D130" i="6"/>
  <c r="A130" i="6"/>
  <c r="K129" i="6"/>
  <c r="M125" i="6"/>
  <c r="K125" i="6"/>
  <c r="M90" i="6"/>
  <c r="K90" i="6"/>
  <c r="K61" i="6"/>
  <c r="K95" i="6" s="1"/>
  <c r="G61" i="6"/>
  <c r="G95" i="6" s="1"/>
  <c r="D61" i="6"/>
  <c r="D95" i="6" s="1"/>
  <c r="A61" i="6"/>
  <c r="A95" i="6" s="1"/>
  <c r="K60" i="6"/>
  <c r="K94" i="6" s="1"/>
  <c r="C59" i="6"/>
  <c r="C93" i="6" s="1"/>
  <c r="C128" i="6" s="1"/>
  <c r="M56" i="6"/>
  <c r="K56" i="6"/>
  <c r="J56" i="6"/>
  <c r="J90" i="6" s="1"/>
  <c r="J125" i="6" s="1"/>
  <c r="C56" i="6"/>
  <c r="C90" i="6" s="1"/>
  <c r="C125" i="6" s="1"/>
  <c r="A56" i="6"/>
  <c r="A90" i="6" s="1"/>
  <c r="A125" i="6" s="1"/>
  <c r="L52" i="6"/>
  <c r="L86" i="6" s="1"/>
  <c r="L121" i="6" s="1"/>
  <c r="E52" i="6"/>
  <c r="E86" i="6" s="1"/>
  <c r="E121" i="6" s="1"/>
  <c r="E51" i="6"/>
  <c r="E85" i="6" s="1"/>
  <c r="E120" i="6" s="1"/>
  <c r="E50" i="6"/>
  <c r="E84" i="6" s="1"/>
  <c r="E119" i="6" s="1"/>
  <c r="E49" i="6"/>
  <c r="E83" i="6" s="1"/>
  <c r="E118" i="6" s="1"/>
  <c r="A48" i="6"/>
  <c r="A82" i="6" s="1"/>
  <c r="A117" i="6" s="1"/>
  <c r="A47" i="6"/>
  <c r="A81" i="6" s="1"/>
  <c r="A116" i="6" s="1"/>
  <c r="A46" i="6"/>
  <c r="A80" i="6" s="1"/>
  <c r="A115" i="6" s="1"/>
  <c r="L19" i="6" l="1"/>
  <c r="L56" i="6" s="1"/>
  <c r="L90" i="6" s="1"/>
  <c r="L125" i="6" s="1"/>
  <c r="M91" i="6"/>
  <c r="M126" i="6"/>
  <c r="M57" i="6"/>
  <c r="M21" i="6"/>
  <c r="N21" i="6"/>
  <c r="M127" i="6" l="1"/>
  <c r="M58" i="6"/>
  <c r="M92" i="6"/>
  <c r="J20" i="6"/>
  <c r="J57" i="6" s="1"/>
  <c r="J91" i="6" s="1"/>
  <c r="J126" i="6" s="1"/>
</calcChain>
</file>

<file path=xl/comments1.xml><?xml version="1.0" encoding="utf-8"?>
<comments xmlns="http://schemas.openxmlformats.org/spreadsheetml/2006/main">
  <authors>
    <author>Otemon</author>
  </authors>
  <commentList>
    <comment ref="J19" authorId="0" shapeId="0">
      <text>
        <r>
          <rPr>
            <b/>
            <sz val="10"/>
            <color indexed="81"/>
            <rFont val="メイリオ"/>
            <family val="3"/>
            <charset val="128"/>
          </rPr>
          <t>ここに金額を入力</t>
        </r>
      </text>
    </comment>
  </commentList>
</comments>
</file>

<file path=xl/comments2.xml><?xml version="1.0" encoding="utf-8"?>
<comments xmlns="http://schemas.openxmlformats.org/spreadsheetml/2006/main">
  <authors>
    <author>Otemon</author>
  </authors>
  <commentList>
    <comment ref="J19" authorId="0" shapeId="0">
      <text>
        <r>
          <rPr>
            <b/>
            <sz val="10"/>
            <color indexed="81"/>
            <rFont val="メイリオ"/>
            <family val="3"/>
            <charset val="128"/>
          </rPr>
          <t>ここに金額を入力</t>
        </r>
      </text>
    </comment>
  </commentList>
</comments>
</file>

<file path=xl/sharedStrings.xml><?xml version="1.0" encoding="utf-8"?>
<sst xmlns="http://schemas.openxmlformats.org/spreadsheetml/2006/main" count="366" uniqueCount="84">
  <si>
    <t>提出日</t>
  </si>
  <si>
    <t>印</t>
  </si>
  <si>
    <t>支払日</t>
  </si>
  <si>
    <t>普通預金</t>
  </si>
  <si>
    <t>（各種報酬・料金等の支払に係る明細書）</t>
  </si>
  <si>
    <t>フリガナ</t>
  </si>
  <si>
    <t>住所又は所在地</t>
  </si>
  <si>
    <t>氏名又は名称</t>
  </si>
  <si>
    <t>源泉徴収額</t>
  </si>
  <si>
    <t>口座番号</t>
  </si>
  <si>
    <t>口座名義</t>
  </si>
  <si>
    <t>名義人</t>
  </si>
  <si>
    <t>財務課受付印</t>
  </si>
  <si>
    <t>人事課受付印</t>
  </si>
  <si>
    <t>起案者</t>
    <phoneticPr fontId="8"/>
  </si>
  <si>
    <t>摘　要</t>
    <phoneticPr fontId="8"/>
  </si>
  <si>
    <r>
      <t>提出先　</t>
    </r>
    <r>
      <rPr>
        <u/>
        <sz val="14"/>
        <rFont val="ＭＳ ゴシック"/>
        <family val="3"/>
        <charset val="128"/>
      </rPr>
      <t>財務課</t>
    </r>
    <phoneticPr fontId="8"/>
  </si>
  <si>
    <t>生年月日</t>
    <phoneticPr fontId="8"/>
  </si>
  <si>
    <t>明細コード</t>
    <rPh sb="0" eb="2">
      <t>メイサイ</t>
    </rPh>
    <phoneticPr fontId="8"/>
  </si>
  <si>
    <t>支店名</t>
    <rPh sb="0" eb="3">
      <t>シテンメイ</t>
    </rPh>
    <phoneticPr fontId="8"/>
  </si>
  <si>
    <t>課 長</t>
    <phoneticPr fontId="8"/>
  </si>
  <si>
    <t>預り金
受入収入</t>
    <rPh sb="4" eb="6">
      <t>ウケイレ</t>
    </rPh>
    <rPh sb="6" eb="8">
      <t>シュウニュウ</t>
    </rPh>
    <phoneticPr fontId="8"/>
  </si>
  <si>
    <t>①</t>
    <phoneticPr fontId="8"/>
  </si>
  <si>
    <t>謝 金 等 の 支 払 申 請 書</t>
    <phoneticPr fontId="8"/>
  </si>
  <si>
    <t>支払を
受ける者</t>
    <phoneticPr fontId="8"/>
  </si>
  <si>
    <t>税抜金額</t>
    <rPh sb="0" eb="1">
      <t>ゼイ</t>
    </rPh>
    <rPh sb="1" eb="2">
      <t>ヌ</t>
    </rPh>
    <rPh sb="2" eb="4">
      <t>キンガク</t>
    </rPh>
    <phoneticPr fontId="8"/>
  </si>
  <si>
    <t>消費税額</t>
    <rPh sb="0" eb="3">
      <t>ショウヒゼイ</t>
    </rPh>
    <rPh sb="3" eb="4">
      <t>ガク</t>
    </rPh>
    <phoneticPr fontId="8"/>
  </si>
  <si>
    <t>種別</t>
    <rPh sb="0" eb="2">
      <t>シュベツ</t>
    </rPh>
    <phoneticPr fontId="8"/>
  </si>
  <si>
    <t>勘定科目</t>
    <rPh sb="0" eb="2">
      <t>カンジョウ</t>
    </rPh>
    <rPh sb="2" eb="4">
      <t>カモク</t>
    </rPh>
    <phoneticPr fontId="8"/>
  </si>
  <si>
    <t>謝金支出</t>
    <rPh sb="0" eb="2">
      <t>シャキン</t>
    </rPh>
    <rPh sb="2" eb="4">
      <t>シシュツ</t>
    </rPh>
    <phoneticPr fontId="8"/>
  </si>
  <si>
    <t>　　　支払手数料・報酬支出</t>
    <rPh sb="3" eb="5">
      <t>シハライ</t>
    </rPh>
    <rPh sb="5" eb="8">
      <t>テスウリョウ</t>
    </rPh>
    <rPh sb="9" eb="11">
      <t>ホウシュウ</t>
    </rPh>
    <rPh sb="11" eb="13">
      <t>シシュツ</t>
    </rPh>
    <phoneticPr fontId="8"/>
  </si>
  <si>
    <t>※予算執行依頼書の提出は必要ありません。</t>
    <rPh sb="5" eb="7">
      <t>イライ</t>
    </rPh>
    <phoneticPr fontId="8"/>
  </si>
  <si>
    <t>【財務課控】　②</t>
    <rPh sb="1" eb="4">
      <t>ザイムカ</t>
    </rPh>
    <rPh sb="4" eb="5">
      <t>ヒカ</t>
    </rPh>
    <phoneticPr fontId="8"/>
  </si>
  <si>
    <t>【人事課控】　③</t>
    <rPh sb="1" eb="4">
      <t>ジンジカ</t>
    </rPh>
    <rPh sb="4" eb="5">
      <t>ヒカ</t>
    </rPh>
    <phoneticPr fontId="8"/>
  </si>
  <si>
    <t>【業務部門控】　④</t>
    <rPh sb="1" eb="3">
      <t>ギョウム</t>
    </rPh>
    <rPh sb="3" eb="5">
      <t>ブモン</t>
    </rPh>
    <rPh sb="5" eb="6">
      <t>ヒカ</t>
    </rPh>
    <phoneticPr fontId="8"/>
  </si>
  <si>
    <t>税込金額</t>
    <rPh sb="0" eb="2">
      <t>ゼイコ</t>
    </rPh>
    <phoneticPr fontId="8"/>
  </si>
  <si>
    <t>財務課受付印</t>
    <rPh sb="0" eb="2">
      <t>ザイム</t>
    </rPh>
    <phoneticPr fontId="8"/>
  </si>
  <si>
    <r>
      <t>※各種報酬、料金等については、所得税法第</t>
    </r>
    <r>
      <rPr>
        <sz val="10"/>
        <rFont val="Century"/>
        <family val="1"/>
      </rPr>
      <t>204</t>
    </r>
    <r>
      <rPr>
        <sz val="10"/>
        <rFont val="ＭＳ 明朝"/>
        <family val="1"/>
        <charset val="128"/>
      </rPr>
      <t>条に規定する源泉徴収義務が発生いたしますので、上記（太枠内）をすべて入力してください。</t>
    </r>
    <rPh sb="57" eb="59">
      <t>ニュウリョク</t>
    </rPh>
    <phoneticPr fontId="8"/>
  </si>
  <si>
    <t>金融機関名</t>
    <rPh sb="0" eb="2">
      <t>キンユウ</t>
    </rPh>
    <rPh sb="2" eb="4">
      <t>キカン</t>
    </rPh>
    <phoneticPr fontId="8"/>
  </si>
  <si>
    <t>申請理由及び使用目的：</t>
    <phoneticPr fontId="8"/>
  </si>
  <si>
    <t>郵便番号</t>
    <rPh sb="0" eb="2">
      <t>ユウビン</t>
    </rPh>
    <rPh sb="2" eb="4">
      <t>バンゴウ</t>
    </rPh>
    <phoneticPr fontId="8"/>
  </si>
  <si>
    <r>
      <t>支　払　額　（　手　取　額　）</t>
    </r>
    <r>
      <rPr>
        <sz val="10.5"/>
        <rFont val="ＭＳ 明朝"/>
        <family val="1"/>
        <charset val="128"/>
      </rPr>
      <t xml:space="preserve">
</t>
    </r>
    <phoneticPr fontId="8"/>
  </si>
  <si>
    <t>OTM</t>
    <phoneticPr fontId="8"/>
  </si>
  <si>
    <t>謝 金 等 の 支 払 請 求 書</t>
    <rPh sb="12" eb="13">
      <t>ショウ</t>
    </rPh>
    <rPh sb="14" eb="15">
      <t>モトム</t>
    </rPh>
    <phoneticPr fontId="8"/>
  </si>
  <si>
    <t>上記記載の業務について上記内容での支払を請求いたします。</t>
    <rPh sb="0" eb="2">
      <t>ジョウキ</t>
    </rPh>
    <rPh sb="2" eb="4">
      <t>キサイ</t>
    </rPh>
    <rPh sb="5" eb="7">
      <t>ギョウム</t>
    </rPh>
    <rPh sb="11" eb="13">
      <t>ジョウキ</t>
    </rPh>
    <rPh sb="13" eb="15">
      <t>ナイヨウ</t>
    </rPh>
    <rPh sb="17" eb="19">
      <t>シハライ</t>
    </rPh>
    <rPh sb="20" eb="22">
      <t>セイキュウ</t>
    </rPh>
    <phoneticPr fontId="8"/>
  </si>
  <si>
    <t>　年　　　月　　　日</t>
    <rPh sb="1" eb="2">
      <t>ネン</t>
    </rPh>
    <rPh sb="5" eb="6">
      <t>ガツ</t>
    </rPh>
    <rPh sb="9" eb="10">
      <t>ニチ</t>
    </rPh>
    <phoneticPr fontId="8"/>
  </si>
  <si>
    <t>（自署または記名捺印）</t>
    <rPh sb="1" eb="3">
      <t>ジショ</t>
    </rPh>
    <rPh sb="6" eb="8">
      <t>キメイ</t>
    </rPh>
    <rPh sb="8" eb="10">
      <t>ナツイン</t>
    </rPh>
    <phoneticPr fontId="8"/>
  </si>
  <si>
    <t>　　　　　　　　　　　　　　　　　　　　　　　　　　　㊞</t>
    <phoneticPr fontId="8"/>
  </si>
  <si>
    <t>謝 金 等 の 支 払 請 求 書　兼 申 請 書</t>
    <rPh sb="12" eb="13">
      <t>ショウ</t>
    </rPh>
    <rPh sb="14" eb="15">
      <t>モトム</t>
    </rPh>
    <rPh sb="16" eb="17">
      <t>ショ</t>
    </rPh>
    <rPh sb="18" eb="19">
      <t>ケン</t>
    </rPh>
    <phoneticPr fontId="8"/>
  </si>
  <si>
    <r>
      <t>◎業務部門は太枠部分に入力してください。                　　　                  　　　　　　　　 【復興特別所得税率対応／</t>
    </r>
    <r>
      <rPr>
        <sz val="10.5"/>
        <color indexed="10"/>
        <rFont val="ＭＳ Ｐ明朝"/>
        <family val="1"/>
        <charset val="128"/>
      </rPr>
      <t>消費税10%対応】</t>
    </r>
    <rPh sb="1" eb="3">
      <t>ギョウム</t>
    </rPh>
    <rPh sb="3" eb="5">
      <t>ブモン</t>
    </rPh>
    <rPh sb="6" eb="8">
      <t>フトワク</t>
    </rPh>
    <rPh sb="8" eb="10">
      <t>ブブン</t>
    </rPh>
    <rPh sb="11" eb="13">
      <t>ニュウリョク</t>
    </rPh>
    <rPh sb="67" eb="69">
      <t>フッコウ</t>
    </rPh>
    <rPh sb="69" eb="71">
      <t>トクベツ</t>
    </rPh>
    <rPh sb="71" eb="74">
      <t>ショトクゼイ</t>
    </rPh>
    <rPh sb="74" eb="75">
      <t>リツ</t>
    </rPh>
    <rPh sb="75" eb="77">
      <t>タイオウ</t>
    </rPh>
    <rPh sb="78" eb="81">
      <t>ショウヒゼイ</t>
    </rPh>
    <rPh sb="84" eb="86">
      <t>タイオウ</t>
    </rPh>
    <phoneticPr fontId="8"/>
  </si>
  <si>
    <t>◎業務部門は太枠部分に入力してください。                　　　                         　　　　  【復興特別所得税率対応／消費税10%対応】</t>
    <rPh sb="1" eb="3">
      <t>ギョウム</t>
    </rPh>
    <rPh sb="3" eb="5">
      <t>ブモン</t>
    </rPh>
    <rPh sb="6" eb="8">
      <t>フトワク</t>
    </rPh>
    <rPh sb="8" eb="10">
      <t>ブブン</t>
    </rPh>
    <rPh sb="11" eb="13">
      <t>ニュウリョク</t>
    </rPh>
    <rPh sb="71" eb="73">
      <t>フッコウ</t>
    </rPh>
    <rPh sb="73" eb="75">
      <t>トクベツ</t>
    </rPh>
    <rPh sb="75" eb="78">
      <t>ショトクゼイ</t>
    </rPh>
    <rPh sb="78" eb="79">
      <t>リツ</t>
    </rPh>
    <rPh sb="79" eb="81">
      <t>タイオウ</t>
    </rPh>
    <rPh sb="82" eb="85">
      <t>ショウヒゼイ</t>
    </rPh>
    <phoneticPr fontId="8"/>
  </si>
  <si>
    <t>◎業務部門は太枠部分に入力してください。                　　　                         　　　    【復興特別所得税率対応／消費税10%対応】</t>
    <rPh sb="1" eb="3">
      <t>ギョウム</t>
    </rPh>
    <rPh sb="3" eb="5">
      <t>ブモン</t>
    </rPh>
    <rPh sb="6" eb="8">
      <t>フトワク</t>
    </rPh>
    <rPh sb="8" eb="10">
      <t>ブブン</t>
    </rPh>
    <rPh sb="11" eb="13">
      <t>ニュウリョク</t>
    </rPh>
    <rPh sb="72" eb="74">
      <t>フッコウ</t>
    </rPh>
    <rPh sb="74" eb="76">
      <t>トクベツ</t>
    </rPh>
    <rPh sb="76" eb="79">
      <t>ショトクゼイ</t>
    </rPh>
    <rPh sb="79" eb="80">
      <t>リツ</t>
    </rPh>
    <rPh sb="80" eb="82">
      <t>タイオウ</t>
    </rPh>
    <phoneticPr fontId="8"/>
  </si>
  <si>
    <t>税抜金額</t>
  </si>
  <si>
    <t>消費税額</t>
  </si>
  <si>
    <t>りそな#129118</t>
    <phoneticPr fontId="8"/>
  </si>
  <si>
    <t>三菱UFJ　#810194</t>
    <rPh sb="0" eb="2">
      <t>ミツビシ</t>
    </rPh>
    <phoneticPr fontId="8"/>
  </si>
  <si>
    <t>源泉所得税</t>
    <rPh sb="0" eb="5">
      <t>ゲンセンショ</t>
    </rPh>
    <phoneticPr fontId="8"/>
  </si>
  <si>
    <t>本部所得税</t>
    <rPh sb="0" eb="2">
      <t>ホンブ</t>
    </rPh>
    <rPh sb="2" eb="5">
      <t>ショトクゼイ</t>
    </rPh>
    <phoneticPr fontId="8"/>
  </si>
  <si>
    <t>部門コード/業務部門コード</t>
    <rPh sb="0" eb="2">
      <t>ブモン</t>
    </rPh>
    <rPh sb="6" eb="10">
      <t>ギョウムブ</t>
    </rPh>
    <phoneticPr fontId="8"/>
  </si>
  <si>
    <t>（各種報酬・料金等の支払に係る明細書）</t>
    <phoneticPr fontId="8"/>
  </si>
  <si>
    <t>予算執行責任者</t>
    <rPh sb="0" eb="2">
      <t>ヨサン</t>
    </rPh>
    <rPh sb="2" eb="4">
      <t>シッコウ</t>
    </rPh>
    <rPh sb="4" eb="7">
      <t>セキニンシャ</t>
    </rPh>
    <phoneticPr fontId="8"/>
  </si>
  <si>
    <t>メールアドレス</t>
    <phoneticPr fontId="8"/>
  </si>
  <si>
    <t>電話番号</t>
    <rPh sb="0" eb="4">
      <t>デンワバンゴウ</t>
    </rPh>
    <phoneticPr fontId="8"/>
  </si>
  <si>
    <t>税込金額</t>
    <rPh sb="0" eb="2">
      <t>ゼイコミ</t>
    </rPh>
    <rPh sb="2" eb="4">
      <t>キンガク</t>
    </rPh>
    <phoneticPr fontId="8"/>
  </si>
  <si>
    <t>業務コード/業務コード名</t>
    <rPh sb="0" eb="2">
      <t>ギョウム</t>
    </rPh>
    <rPh sb="6" eb="8">
      <t>ギョウム</t>
    </rPh>
    <rPh sb="11" eb="12">
      <t>メイ</t>
    </rPh>
    <phoneticPr fontId="8"/>
  </si>
  <si>
    <t>学友会費</t>
    <rPh sb="0" eb="3">
      <t>ガクユウカイ</t>
    </rPh>
    <rPh sb="3" eb="4">
      <t>ヒ</t>
    </rPh>
    <phoneticPr fontId="8"/>
  </si>
  <si>
    <t>本人</t>
    <rPh sb="0" eb="2">
      <t>ホンニン</t>
    </rPh>
    <phoneticPr fontId="8"/>
  </si>
  <si>
    <t>普通</t>
  </si>
  <si>
    <t>オイダイ　イチロウ</t>
    <phoneticPr fontId="8"/>
  </si>
  <si>
    <t>〇×〇×</t>
    <phoneticPr fontId="8"/>
  </si>
  <si>
    <t>追手門　太郎</t>
    <phoneticPr fontId="8"/>
  </si>
  <si>
    <t>茨木　花子</t>
    <phoneticPr fontId="8"/>
  </si>
  <si>
    <t>●●部</t>
    <phoneticPr fontId="8"/>
  </si>
  <si>
    <t>4月分指導の謝礼金支払いのため</t>
    <phoneticPr fontId="8"/>
  </si>
  <si>
    <t>〒123-456</t>
    <phoneticPr fontId="8"/>
  </si>
  <si>
    <t>大阪府●●市××町●丁目▲-■</t>
    <phoneticPr fontId="8"/>
  </si>
  <si>
    <t>オイダイ　イチロウ</t>
    <phoneticPr fontId="8"/>
  </si>
  <si>
    <t>追大　一郎</t>
    <phoneticPr fontId="8"/>
  </si>
  <si>
    <t>****年**月**日</t>
    <phoneticPr fontId="8"/>
  </si>
  <si>
    <t>******＠***.JP</t>
    <phoneticPr fontId="8"/>
  </si>
  <si>
    <t>***-***-****</t>
    <phoneticPr fontId="8"/>
  </si>
  <si>
    <t>4月分謝礼金</t>
    <phoneticPr fontId="8"/>
  </si>
  <si>
    <t>●●銀行</t>
    <phoneticPr fontId="8"/>
  </si>
  <si>
    <t>××支店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</si>
</sst>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#&quot;円&quot;"/>
    <numFmt numFmtId="178" formatCode="#,###"/>
  </numFmts>
  <fonts count="25"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Century"/>
      <family val="1"/>
    </font>
    <font>
      <sz val="18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Century"/>
      <family val="1"/>
    </font>
    <font>
      <u/>
      <sz val="10.5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color indexed="8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/>
    <xf numFmtId="38" fontId="23" fillId="0" borderId="0" applyFont="0" applyFill="0" applyBorder="0" applyAlignment="0" applyProtection="0"/>
    <xf numFmtId="0" fontId="1" fillId="0" borderId="0">
      <alignment vertical="center"/>
    </xf>
  </cellStyleXfs>
  <cellXfs count="3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justify" wrapText="1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7" fontId="4" fillId="0" borderId="19" xfId="0" applyNumberFormat="1" applyFont="1" applyBorder="1" applyAlignment="1">
      <alignment horizontal="right" vertical="center" wrapText="1"/>
    </xf>
    <xf numFmtId="177" fontId="4" fillId="0" borderId="2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0" fillId="0" borderId="0" xfId="0" applyNumberFormat="1" applyBorder="1"/>
    <xf numFmtId="49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center" wrapText="1"/>
    </xf>
    <xf numFmtId="177" fontId="4" fillId="0" borderId="0" xfId="0" applyNumberFormat="1" applyFont="1" applyBorder="1" applyAlignment="1">
      <alignment horizontal="right" vertical="center" wrapText="1"/>
    </xf>
    <xf numFmtId="177" fontId="0" fillId="0" borderId="0" xfId="0" applyNumberForma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77" fontId="4" fillId="0" borderId="85" xfId="0" applyNumberFormat="1" applyFont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center" vertical="center" wrapText="1"/>
    </xf>
    <xf numFmtId="177" fontId="4" fillId="0" borderId="36" xfId="0" applyNumberFormat="1" applyFont="1" applyBorder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2" fillId="0" borderId="72" xfId="0" applyFont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justify" vertical="top"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justify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5" xfId="0" applyFont="1" applyBorder="1" applyAlignment="1" applyProtection="1">
      <alignment horizontal="justify" vertical="top" wrapText="1"/>
    </xf>
    <xf numFmtId="0" fontId="0" fillId="0" borderId="38" xfId="0" applyBorder="1" applyProtection="1"/>
    <xf numFmtId="0" fontId="1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shrinkToFit="1"/>
      <protection locked="0"/>
    </xf>
    <xf numFmtId="178" fontId="7" fillId="0" borderId="10" xfId="0" applyNumberFormat="1" applyFont="1" applyBorder="1" applyAlignment="1" applyProtection="1">
      <alignment horizontal="center" vertical="center" wrapText="1"/>
    </xf>
    <xf numFmtId="178" fontId="2" fillId="0" borderId="1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5" fillId="0" borderId="4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 wrapText="1"/>
    </xf>
    <xf numFmtId="0" fontId="0" fillId="0" borderId="31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177" fontId="0" fillId="0" borderId="0" xfId="0" applyNumberForma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center" vertical="top" wrapText="1"/>
    </xf>
    <xf numFmtId="178" fontId="4" fillId="0" borderId="10" xfId="0" applyNumberFormat="1" applyFont="1" applyBorder="1" applyAlignment="1" applyProtection="1">
      <alignment horizontal="left" vertical="center" wrapText="1" indent="1"/>
    </xf>
    <xf numFmtId="178" fontId="0" fillId="0" borderId="10" xfId="0" applyNumberFormat="1" applyBorder="1" applyAlignment="1" applyProtection="1">
      <alignment horizontal="left" vertical="center" wrapText="1" indent="1"/>
    </xf>
    <xf numFmtId="178" fontId="0" fillId="0" borderId="20" xfId="0" applyNumberForma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center" vertical="center" textRotation="255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justify" vertical="center" wrapText="1"/>
    </xf>
    <xf numFmtId="0" fontId="0" fillId="0" borderId="6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/>
    </xf>
    <xf numFmtId="0" fontId="18" fillId="0" borderId="3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177" fontId="17" fillId="2" borderId="34" xfId="0" applyNumberFormat="1" applyFont="1" applyFill="1" applyBorder="1" applyAlignment="1" applyProtection="1">
      <alignment horizontal="right" vertical="center" wrapText="1"/>
    </xf>
    <xf numFmtId="177" fontId="17" fillId="2" borderId="0" xfId="0" applyNumberFormat="1" applyFont="1" applyFill="1" applyBorder="1" applyAlignment="1" applyProtection="1">
      <alignment horizontal="right" vertical="center" wrapText="1"/>
    </xf>
    <xf numFmtId="177" fontId="17" fillId="2" borderId="69" xfId="0" applyNumberFormat="1" applyFont="1" applyFill="1" applyBorder="1" applyAlignment="1" applyProtection="1">
      <alignment horizontal="right" vertical="center" wrapText="1"/>
    </xf>
    <xf numFmtId="177" fontId="17" fillId="2" borderId="70" xfId="0" applyNumberFormat="1" applyFont="1" applyFill="1" applyBorder="1" applyAlignment="1" applyProtection="1">
      <alignment horizontal="right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6" fontId="4" fillId="0" borderId="14" xfId="0" applyNumberFormat="1" applyFont="1" applyBorder="1" applyAlignment="1" applyProtection="1">
      <alignment horizontal="center" vertical="center" wrapText="1"/>
    </xf>
    <xf numFmtId="176" fontId="0" fillId="0" borderId="15" xfId="0" applyNumberFormat="1" applyBorder="1" applyProtection="1"/>
    <xf numFmtId="176" fontId="0" fillId="0" borderId="38" xfId="0" applyNumberFormat="1" applyBorder="1" applyProtection="1"/>
    <xf numFmtId="0" fontId="4" fillId="0" borderId="24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4" fillId="0" borderId="12" xfId="0" applyFont="1" applyBorder="1" applyAlignment="1" applyProtection="1">
      <alignment horizontal="center" vertical="center" wrapText="1"/>
    </xf>
    <xf numFmtId="178" fontId="7" fillId="0" borderId="12" xfId="0" applyNumberFormat="1" applyFont="1" applyBorder="1" applyAlignment="1" applyProtection="1">
      <alignment horizontal="left" vertical="center" wrapText="1" indent="1"/>
    </xf>
    <xf numFmtId="178" fontId="2" fillId="0" borderId="12" xfId="0" applyNumberFormat="1" applyFont="1" applyBorder="1" applyAlignment="1" applyProtection="1">
      <alignment horizontal="left" vertical="center" wrapText="1" indent="1"/>
    </xf>
    <xf numFmtId="178" fontId="2" fillId="0" borderId="33" xfId="0" applyNumberFormat="1" applyFont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178" fontId="6" fillId="0" borderId="13" xfId="0" applyNumberFormat="1" applyFont="1" applyBorder="1" applyAlignment="1" applyProtection="1">
      <alignment horizontal="center" vertical="center" wrapText="1"/>
    </xf>
    <xf numFmtId="178" fontId="0" fillId="0" borderId="10" xfId="0" applyNumberFormat="1" applyBorder="1" applyAlignment="1" applyProtection="1">
      <alignment horizontal="center" vertical="center" wrapText="1"/>
    </xf>
    <xf numFmtId="178" fontId="15" fillId="0" borderId="10" xfId="0" applyNumberFormat="1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178" fontId="7" fillId="0" borderId="16" xfId="0" applyNumberFormat="1" applyFont="1" applyBorder="1" applyAlignment="1" applyProtection="1">
      <alignment horizontal="center" vertical="center" wrapText="1"/>
    </xf>
    <xf numFmtId="178" fontId="2" fillId="0" borderId="17" xfId="0" applyNumberFormat="1" applyFont="1" applyBorder="1" applyAlignment="1" applyProtection="1">
      <alignment horizontal="center" vertical="center" wrapText="1"/>
    </xf>
    <xf numFmtId="178" fontId="4" fillId="0" borderId="17" xfId="0" applyNumberFormat="1" applyFont="1" applyBorder="1" applyAlignment="1" applyProtection="1">
      <alignment horizontal="justify" vertical="center" wrapText="1"/>
    </xf>
    <xf numFmtId="178" fontId="4" fillId="0" borderId="39" xfId="0" applyNumberFormat="1" applyFont="1" applyBorder="1" applyAlignment="1" applyProtection="1">
      <alignment horizontal="justify" vertical="center" wrapText="1"/>
    </xf>
    <xf numFmtId="177" fontId="4" fillId="0" borderId="71" xfId="0" applyNumberFormat="1" applyFont="1" applyFill="1" applyBorder="1" applyAlignment="1" applyProtection="1">
      <alignment horizontal="right" vertical="center" wrapText="1"/>
    </xf>
    <xf numFmtId="177" fontId="5" fillId="0" borderId="19" xfId="0" applyNumberFormat="1" applyFont="1" applyFill="1" applyBorder="1" applyAlignment="1" applyProtection="1">
      <alignment horizontal="right" vertical="center" wrapText="1"/>
    </xf>
    <xf numFmtId="177" fontId="4" fillId="0" borderId="22" xfId="0" applyNumberFormat="1" applyFont="1" applyBorder="1" applyAlignment="1" applyProtection="1">
      <alignment horizontal="right" vertical="center" wrapText="1"/>
    </xf>
    <xf numFmtId="177" fontId="4" fillId="0" borderId="8" xfId="0" applyNumberFormat="1" applyFont="1" applyBorder="1" applyAlignment="1" applyProtection="1">
      <alignment horizontal="right" vertical="center" wrapText="1"/>
    </xf>
    <xf numFmtId="0" fontId="4" fillId="0" borderId="55" xfId="0" applyFont="1" applyBorder="1" applyAlignment="1" applyProtection="1">
      <alignment horizontal="center" wrapText="1"/>
    </xf>
    <xf numFmtId="0" fontId="4" fillId="0" borderId="56" xfId="0" applyFont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178" fontId="4" fillId="0" borderId="41" xfId="0" applyNumberFormat="1" applyFont="1" applyBorder="1" applyAlignment="1" applyProtection="1">
      <alignment horizontal="left" vertical="center" wrapText="1" indent="1"/>
    </xf>
    <xf numFmtId="176" fontId="4" fillId="0" borderId="42" xfId="0" applyNumberFormat="1" applyFont="1" applyBorder="1" applyAlignment="1" applyProtection="1">
      <alignment horizontal="center" vertical="center" wrapText="1"/>
    </xf>
    <xf numFmtId="176" fontId="4" fillId="0" borderId="43" xfId="0" applyNumberFormat="1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178" fontId="7" fillId="0" borderId="45" xfId="0" applyNumberFormat="1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7" fillId="0" borderId="73" xfId="0" applyFont="1" applyBorder="1" applyAlignment="1" applyProtection="1">
      <alignment horizontal="center" vertical="center" wrapText="1"/>
    </xf>
    <xf numFmtId="0" fontId="0" fillId="0" borderId="73" xfId="0" applyBorder="1" applyAlignment="1" applyProtection="1">
      <alignment horizontal="center" vertical="center" wrapText="1"/>
    </xf>
    <xf numFmtId="0" fontId="0" fillId="0" borderId="74" xfId="0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82" xfId="0" applyFont="1" applyFill="1" applyBorder="1" applyAlignment="1" applyProtection="1">
      <alignment horizontal="center" vertical="center" shrinkToFit="1"/>
    </xf>
    <xf numFmtId="0" fontId="4" fillId="0" borderId="46" xfId="0" applyFont="1" applyBorder="1" applyAlignment="1" applyProtection="1">
      <alignment horizontal="justify" vertical="center" wrapText="1"/>
    </xf>
    <xf numFmtId="0" fontId="4" fillId="0" borderId="28" xfId="0" applyFont="1" applyBorder="1" applyAlignment="1" applyProtection="1">
      <alignment horizontal="justify" vertical="center" wrapText="1"/>
    </xf>
    <xf numFmtId="0" fontId="4" fillId="0" borderId="47" xfId="0" applyFont="1" applyBorder="1" applyAlignment="1" applyProtection="1">
      <alignment horizontal="justify" vertical="center" wrapText="1"/>
    </xf>
    <xf numFmtId="178" fontId="4" fillId="0" borderId="48" xfId="0" applyNumberFormat="1" applyFont="1" applyBorder="1" applyAlignment="1" applyProtection="1">
      <alignment horizontal="left" vertical="center" wrapText="1" indent="1"/>
    </xf>
    <xf numFmtId="178" fontId="0" fillId="0" borderId="49" xfId="0" applyNumberFormat="1" applyBorder="1" applyAlignment="1" applyProtection="1">
      <alignment horizontal="left" vertical="center" wrapText="1" indent="1"/>
    </xf>
    <xf numFmtId="178" fontId="0" fillId="0" borderId="50" xfId="0" applyNumberFormat="1" applyBorder="1" applyAlignment="1" applyProtection="1">
      <alignment horizontal="left" vertical="center" wrapText="1" indent="1"/>
    </xf>
    <xf numFmtId="178" fontId="4" fillId="0" borderId="35" xfId="0" applyNumberFormat="1" applyFont="1" applyBorder="1" applyAlignment="1" applyProtection="1">
      <alignment horizontal="left" vertical="center" wrapText="1" indent="1"/>
    </xf>
    <xf numFmtId="178" fontId="4" fillId="0" borderId="24" xfId="0" applyNumberFormat="1" applyFont="1" applyBorder="1" applyAlignment="1" applyProtection="1">
      <alignment horizontal="left" vertical="center" wrapText="1" indent="1"/>
    </xf>
    <xf numFmtId="178" fontId="4" fillId="0" borderId="0" xfId="0" applyNumberFormat="1" applyFont="1" applyBorder="1" applyAlignment="1" applyProtection="1">
      <alignment horizontal="left" vertical="center" wrapText="1" indent="1"/>
    </xf>
    <xf numFmtId="178" fontId="4" fillId="0" borderId="51" xfId="0" applyNumberFormat="1" applyFont="1" applyBorder="1" applyAlignment="1" applyProtection="1">
      <alignment horizontal="left" vertical="center" wrapText="1" indent="1"/>
    </xf>
    <xf numFmtId="0" fontId="6" fillId="0" borderId="53" xfId="0" applyFont="1" applyBorder="1" applyAlignment="1" applyProtection="1">
      <alignment horizontal="center" vertical="center" wrapText="1"/>
    </xf>
    <xf numFmtId="178" fontId="4" fillId="0" borderId="53" xfId="0" applyNumberFormat="1" applyFont="1" applyBorder="1" applyAlignment="1" applyProtection="1">
      <alignment horizontal="left" vertical="center" wrapText="1" indent="1"/>
    </xf>
    <xf numFmtId="178" fontId="4" fillId="0" borderId="54" xfId="0" applyNumberFormat="1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178" fontId="4" fillId="0" borderId="87" xfId="0" applyNumberFormat="1" applyFont="1" applyBorder="1" applyAlignment="1" applyProtection="1">
      <alignment horizontal="left" vertical="center" wrapText="1" indent="1"/>
    </xf>
    <xf numFmtId="178" fontId="4" fillId="0" borderId="88" xfId="0" applyNumberFormat="1" applyFont="1" applyBorder="1" applyAlignment="1" applyProtection="1">
      <alignment horizontal="left" vertical="center" wrapText="1" indent="1"/>
    </xf>
    <xf numFmtId="0" fontId="6" fillId="0" borderId="53" xfId="0" applyFont="1" applyBorder="1" applyAlignment="1" applyProtection="1">
      <alignment horizontal="center" wrapText="1"/>
    </xf>
    <xf numFmtId="178" fontId="4" fillId="0" borderId="53" xfId="0" applyNumberFormat="1" applyFont="1" applyBorder="1" applyAlignment="1" applyProtection="1">
      <alignment horizontal="left" wrapText="1" indent="1"/>
    </xf>
    <xf numFmtId="178" fontId="4" fillId="0" borderId="55" xfId="0" applyNumberFormat="1" applyFont="1" applyBorder="1" applyAlignment="1" applyProtection="1">
      <alignment horizontal="left" wrapText="1" indent="1"/>
    </xf>
    <xf numFmtId="0" fontId="4" fillId="0" borderId="63" xfId="0" applyFont="1" applyBorder="1" applyAlignment="1" applyProtection="1">
      <alignment horizontal="distributed" vertical="center" wrapText="1"/>
    </xf>
    <xf numFmtId="0" fontId="4" fillId="0" borderId="84" xfId="0" applyFont="1" applyBorder="1" applyAlignment="1" applyProtection="1">
      <alignment horizontal="distributed" vertical="center" wrapText="1"/>
    </xf>
    <xf numFmtId="0" fontId="4" fillId="0" borderId="34" xfId="0" applyFont="1" applyBorder="1" applyAlignment="1" applyProtection="1">
      <alignment horizontal="distributed" vertical="center" wrapText="1"/>
    </xf>
    <xf numFmtId="0" fontId="4" fillId="0" borderId="31" xfId="0" applyFont="1" applyBorder="1" applyAlignment="1" applyProtection="1">
      <alignment horizontal="distributed" vertical="center" wrapText="1"/>
    </xf>
    <xf numFmtId="0" fontId="4" fillId="0" borderId="35" xfId="0" applyFont="1" applyBorder="1" applyAlignment="1" applyProtection="1">
      <alignment horizontal="distributed" vertical="center" wrapText="1"/>
    </xf>
    <xf numFmtId="0" fontId="4" fillId="0" borderId="23" xfId="0" applyFont="1" applyBorder="1" applyAlignment="1" applyProtection="1">
      <alignment horizontal="distributed" vertical="center" wrapText="1"/>
    </xf>
    <xf numFmtId="0" fontId="4" fillId="0" borderId="11" xfId="0" applyFont="1" applyBorder="1" applyAlignment="1" applyProtection="1">
      <alignment horizontal="distributed" vertical="center" wrapText="1"/>
    </xf>
    <xf numFmtId="0" fontId="0" fillId="0" borderId="11" xfId="0" applyBorder="1" applyAlignment="1" applyProtection="1">
      <alignment horizontal="distributed" vertical="center"/>
    </xf>
    <xf numFmtId="0" fontId="14" fillId="0" borderId="18" xfId="0" applyFont="1" applyBorder="1" applyAlignment="1" applyProtection="1">
      <alignment horizontal="center" vertical="center" wrapText="1"/>
    </xf>
    <xf numFmtId="0" fontId="10" fillId="0" borderId="18" xfId="0" applyFont="1" applyBorder="1" applyProtection="1"/>
    <xf numFmtId="0" fontId="10" fillId="0" borderId="22" xfId="0" applyFont="1" applyBorder="1" applyProtection="1"/>
    <xf numFmtId="0" fontId="4" fillId="0" borderId="10" xfId="0" applyFont="1" applyBorder="1" applyAlignment="1" applyProtection="1">
      <alignment horizontal="distributed" vertical="center" wrapText="1"/>
    </xf>
    <xf numFmtId="0" fontId="0" fillId="0" borderId="10" xfId="0" applyBorder="1" applyAlignment="1" applyProtection="1">
      <alignment horizontal="distributed" vertical="center"/>
    </xf>
    <xf numFmtId="0" fontId="14" fillId="0" borderId="10" xfId="0" applyFont="1" applyBorder="1" applyAlignment="1" applyProtection="1">
      <alignment horizontal="center" vertical="center" wrapText="1"/>
    </xf>
    <xf numFmtId="0" fontId="10" fillId="0" borderId="10" xfId="0" applyFont="1" applyBorder="1" applyProtection="1"/>
    <xf numFmtId="0" fontId="10" fillId="0" borderId="25" xfId="0" applyFont="1" applyBorder="1" applyProtection="1"/>
    <xf numFmtId="0" fontId="12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justify" vertical="top" wrapText="1"/>
    </xf>
    <xf numFmtId="0" fontId="0" fillId="0" borderId="0" xfId="0" applyAlignment="1" applyProtection="1"/>
    <xf numFmtId="0" fontId="22" fillId="0" borderId="0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distributed" vertical="center" wrapText="1"/>
    </xf>
    <xf numFmtId="0" fontId="0" fillId="0" borderId="40" xfId="0" applyBorder="1" applyAlignment="1" applyProtection="1">
      <alignment horizontal="distributed" vertical="center"/>
    </xf>
    <xf numFmtId="31" fontId="2" fillId="0" borderId="28" xfId="0" applyNumberFormat="1" applyFont="1" applyBorder="1" applyAlignment="1" applyProtection="1">
      <alignment horizontal="distributed" vertical="center" wrapText="1" indent="2"/>
    </xf>
    <xf numFmtId="0" fontId="0" fillId="0" borderId="28" xfId="0" applyBorder="1" applyAlignment="1" applyProtection="1">
      <alignment horizontal="distributed" vertical="center" indent="2"/>
    </xf>
    <xf numFmtId="0" fontId="0" fillId="0" borderId="47" xfId="0" applyBorder="1" applyAlignment="1" applyProtection="1">
      <alignment horizontal="distributed" vertical="center" indent="2"/>
    </xf>
    <xf numFmtId="0" fontId="4" fillId="0" borderId="4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49" fontId="4" fillId="0" borderId="91" xfId="0" applyNumberFormat="1" applyFont="1" applyFill="1" applyBorder="1" applyAlignment="1" applyProtection="1">
      <alignment horizontal="center" vertical="center"/>
    </xf>
    <xf numFmtId="49" fontId="4" fillId="0" borderId="92" xfId="0" applyNumberFormat="1" applyFont="1" applyFill="1" applyBorder="1" applyAlignment="1" applyProtection="1">
      <alignment horizontal="center" vertical="center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/>
    <xf numFmtId="0" fontId="4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/>
    <xf numFmtId="0" fontId="2" fillId="0" borderId="0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0" fillId="0" borderId="2" xfId="0" applyBorder="1" applyAlignment="1" applyProtection="1">
      <alignment vertical="center" wrapText="1"/>
    </xf>
    <xf numFmtId="177" fontId="17" fillId="2" borderId="6" xfId="0" applyNumberFormat="1" applyFont="1" applyFill="1" applyBorder="1" applyAlignment="1" applyProtection="1">
      <alignment horizontal="right" vertical="center" wrapText="1"/>
    </xf>
    <xf numFmtId="177" fontId="17" fillId="2" borderId="15" xfId="0" applyNumberFormat="1" applyFont="1" applyFill="1" applyBorder="1" applyAlignment="1" applyProtection="1">
      <alignment horizontal="right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76" fontId="4" fillId="0" borderId="83" xfId="0" applyNumberFormat="1" applyFont="1" applyBorder="1" applyAlignment="1" applyProtection="1">
      <alignment horizontal="center" vertical="center" wrapText="1"/>
    </xf>
    <xf numFmtId="176" fontId="0" fillId="0" borderId="57" xfId="0" applyNumberFormat="1" applyBorder="1" applyProtection="1"/>
    <xf numFmtId="176" fontId="0" fillId="0" borderId="84" xfId="0" applyNumberFormat="1" applyBorder="1" applyProtection="1"/>
    <xf numFmtId="0" fontId="4" fillId="0" borderId="51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81" xfId="0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82" xfId="0" applyFont="1" applyBorder="1" applyAlignment="1" applyProtection="1">
      <alignment horizontal="center" vertical="center" wrapText="1"/>
    </xf>
    <xf numFmtId="178" fontId="4" fillId="0" borderId="67" xfId="0" applyNumberFormat="1" applyFont="1" applyBorder="1" applyAlignment="1" applyProtection="1">
      <alignment horizontal="justify"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177" fontId="5" fillId="0" borderId="81" xfId="0" applyNumberFormat="1" applyFont="1" applyFill="1" applyBorder="1" applyAlignment="1" applyProtection="1">
      <alignment horizontal="right" vertical="center" wrapText="1"/>
    </xf>
    <xf numFmtId="177" fontId="4" fillId="0" borderId="14" xfId="0" applyNumberFormat="1" applyFont="1" applyBorder="1" applyAlignment="1" applyProtection="1">
      <alignment horizontal="right" vertical="center" wrapText="1"/>
    </xf>
    <xf numFmtId="177" fontId="4" fillId="0" borderId="82" xfId="0" applyNumberFormat="1" applyFont="1" applyBorder="1" applyAlignment="1" applyProtection="1">
      <alignment horizontal="right" vertical="center" wrapText="1"/>
    </xf>
    <xf numFmtId="178" fontId="4" fillId="0" borderId="42" xfId="0" applyNumberFormat="1" applyFont="1" applyBorder="1" applyAlignment="1" applyProtection="1">
      <alignment horizontal="left" vertical="center" wrapText="1" indent="1"/>
    </xf>
    <xf numFmtId="177" fontId="4" fillId="0" borderId="17" xfId="0" applyNumberFormat="1" applyFont="1" applyBorder="1" applyAlignment="1" applyProtection="1">
      <alignment horizontal="center" vertical="center" wrapText="1"/>
    </xf>
    <xf numFmtId="177" fontId="0" fillId="0" borderId="17" xfId="0" applyNumberFormat="1" applyBorder="1" applyAlignment="1" applyProtection="1">
      <alignment horizontal="center" vertical="center" wrapText="1"/>
    </xf>
    <xf numFmtId="177" fontId="0" fillId="0" borderId="59" xfId="0" applyNumberForma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177" fontId="4" fillId="0" borderId="12" xfId="0" applyNumberFormat="1" applyFont="1" applyBorder="1" applyAlignment="1" applyProtection="1">
      <alignment horizontal="center" vertical="center" wrapText="1"/>
    </xf>
    <xf numFmtId="177" fontId="0" fillId="0" borderId="12" xfId="0" applyNumberFormat="1" applyBorder="1" applyAlignment="1" applyProtection="1">
      <alignment horizontal="center" vertical="center" wrapText="1"/>
    </xf>
    <xf numFmtId="177" fontId="0" fillId="0" borderId="58" xfId="0" applyNumberForma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textRotation="255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8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1" xfId="0" applyFont="1" applyBorder="1" applyAlignment="1" applyProtection="1">
      <alignment horizontal="center" vertical="center" wrapText="1"/>
    </xf>
    <xf numFmtId="178" fontId="4" fillId="0" borderId="2" xfId="0" applyNumberFormat="1" applyFont="1" applyBorder="1" applyAlignment="1" applyProtection="1">
      <alignment horizontal="left" vertical="center" wrapText="1" indent="1"/>
    </xf>
    <xf numFmtId="178" fontId="4" fillId="0" borderId="90" xfId="0" applyNumberFormat="1" applyFont="1" applyBorder="1" applyAlignment="1" applyProtection="1">
      <alignment horizontal="left" vertical="center" wrapText="1" indent="1"/>
    </xf>
    <xf numFmtId="178" fontId="4" fillId="0" borderId="89" xfId="0" applyNumberFormat="1" applyFont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right" vertical="top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justify" vertical="top" wrapText="1"/>
    </xf>
    <xf numFmtId="0" fontId="0" fillId="0" borderId="15" xfId="0" applyBorder="1" applyAlignment="1" applyProtection="1"/>
    <xf numFmtId="0" fontId="4" fillId="3" borderId="0" xfId="0" applyFont="1" applyFill="1" applyBorder="1" applyAlignment="1" applyProtection="1">
      <alignment horizontal="center" vertical="center" wrapText="1"/>
    </xf>
    <xf numFmtId="177" fontId="4" fillId="3" borderId="0" xfId="0" applyNumberFormat="1" applyFont="1" applyFill="1" applyBorder="1" applyAlignment="1" applyProtection="1">
      <alignment horizontal="center" vertical="center" wrapText="1"/>
    </xf>
    <xf numFmtId="0" fontId="5" fillId="0" borderId="65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3" borderId="33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15" fillId="3" borderId="10" xfId="0" applyFont="1" applyFill="1" applyBorder="1" applyAlignment="1" applyProtection="1">
      <alignment horizontal="center" vertical="center" shrinkToFit="1"/>
      <protection locked="0"/>
    </xf>
    <xf numFmtId="49" fontId="7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0" fillId="3" borderId="20" xfId="0" applyFill="1" applyBorder="1" applyAlignment="1" applyProtection="1">
      <alignment horizontal="left" vertical="center" shrinkToFit="1"/>
      <protection locked="0"/>
    </xf>
    <xf numFmtId="0" fontId="18" fillId="0" borderId="63" xfId="0" applyFont="1" applyBorder="1" applyAlignment="1" applyProtection="1">
      <alignment horizontal="center" vertical="center" wrapText="1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177" fontId="17" fillId="2" borderId="3" xfId="0" applyNumberFormat="1" applyFont="1" applyFill="1" applyBorder="1" applyAlignment="1" applyProtection="1">
      <alignment horizontal="right" vertical="center" wrapText="1"/>
    </xf>
    <xf numFmtId="177" fontId="17" fillId="2" borderId="57" xfId="0" applyNumberFormat="1" applyFont="1" applyFill="1" applyBorder="1" applyAlignment="1" applyProtection="1">
      <alignment horizontal="right" vertical="center" wrapText="1"/>
    </xf>
    <xf numFmtId="177" fontId="17" fillId="2" borderId="5" xfId="0" applyNumberFormat="1" applyFont="1" applyFill="1" applyBorder="1" applyAlignment="1" applyProtection="1">
      <alignment horizontal="right" vertical="center" wrapText="1"/>
    </xf>
    <xf numFmtId="177" fontId="17" fillId="2" borderId="24" xfId="0" applyNumberFormat="1" applyFont="1" applyFill="1" applyBorder="1" applyAlignment="1" applyProtection="1">
      <alignment horizontal="right" vertical="center" wrapText="1"/>
    </xf>
    <xf numFmtId="0" fontId="0" fillId="0" borderId="15" xfId="0" applyBorder="1" applyProtection="1"/>
    <xf numFmtId="0" fontId="0" fillId="0" borderId="38" xfId="0" applyBorder="1" applyProtection="1"/>
    <xf numFmtId="0" fontId="4" fillId="0" borderId="23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84" xfId="0" applyFont="1" applyBorder="1" applyAlignment="1" applyProtection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4" fillId="0" borderId="56" xfId="0" applyFont="1" applyBorder="1" applyAlignment="1" applyProtection="1">
      <alignment horizontal="center" vertical="center" wrapText="1"/>
    </xf>
    <xf numFmtId="49" fontId="7" fillId="0" borderId="35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justify" vertical="center" shrinkToFit="1"/>
      <protection locked="0"/>
    </xf>
    <xf numFmtId="0" fontId="4" fillId="3" borderId="23" xfId="0" applyFont="1" applyFill="1" applyBorder="1" applyAlignment="1" applyProtection="1">
      <alignment horizontal="justify" vertical="center" shrinkToFit="1"/>
      <protection locked="0"/>
    </xf>
    <xf numFmtId="177" fontId="4" fillId="3" borderId="76" xfId="0" applyNumberFormat="1" applyFont="1" applyFill="1" applyBorder="1" applyAlignment="1" applyProtection="1">
      <alignment horizontal="right" vertical="center" wrapText="1"/>
      <protection locked="0"/>
    </xf>
    <xf numFmtId="177" fontId="5" fillId="3" borderId="77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78" xfId="0" applyNumberFormat="1" applyFont="1" applyBorder="1" applyAlignment="1" applyProtection="1">
      <alignment horizontal="right" vertical="center" wrapText="1"/>
    </xf>
    <xf numFmtId="177" fontId="4" fillId="0" borderId="79" xfId="0" applyNumberFormat="1" applyFont="1" applyBorder="1" applyAlignment="1" applyProtection="1">
      <alignment horizontal="right" vertical="center" wrapText="1"/>
    </xf>
    <xf numFmtId="0" fontId="4" fillId="0" borderId="55" xfId="0" applyFont="1" applyFill="1" applyBorder="1" applyAlignment="1" applyProtection="1">
      <alignment horizontal="center" wrapText="1"/>
    </xf>
    <xf numFmtId="0" fontId="4" fillId="0" borderId="56" xfId="0" applyFont="1" applyFill="1" applyBorder="1" applyAlignment="1" applyProtection="1">
      <alignment horizontal="center" wrapText="1"/>
    </xf>
    <xf numFmtId="0" fontId="4" fillId="3" borderId="41" xfId="0" applyFont="1" applyFill="1" applyBorder="1" applyAlignment="1" applyProtection="1">
      <alignment horizontal="left" vertical="center" shrinkToFit="1"/>
      <protection locked="0"/>
    </xf>
    <xf numFmtId="176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 applyProtection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7" fillId="0" borderId="86" xfId="0" applyFont="1" applyFill="1" applyBorder="1" applyAlignment="1" applyProtection="1">
      <alignment horizontal="center" vertical="center" wrapText="1"/>
    </xf>
    <xf numFmtId="0" fontId="0" fillId="0" borderId="73" xfId="0" applyFill="1" applyBorder="1" applyAlignment="1" applyProtection="1">
      <alignment horizontal="center" vertical="center" wrapText="1"/>
    </xf>
    <xf numFmtId="0" fontId="0" fillId="0" borderId="74" xfId="0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left" vertical="center" wrapText="1" indent="1"/>
      <protection locked="0"/>
    </xf>
    <xf numFmtId="0" fontId="0" fillId="3" borderId="49" xfId="0" applyFill="1" applyBorder="1" applyAlignment="1" applyProtection="1">
      <alignment horizontal="left" vertical="center" wrapText="1" indent="1"/>
      <protection locked="0"/>
    </xf>
    <xf numFmtId="0" fontId="0" fillId="3" borderId="50" xfId="0" applyFill="1" applyBorder="1" applyAlignment="1" applyProtection="1">
      <alignment horizontal="left" vertical="center" wrapText="1" indent="1"/>
      <protection locked="0"/>
    </xf>
    <xf numFmtId="0" fontId="4" fillId="3" borderId="35" xfId="0" applyFont="1" applyFill="1" applyBorder="1" applyAlignment="1" applyProtection="1">
      <alignment horizontal="left" vertical="center" wrapText="1" indent="1"/>
      <protection locked="0"/>
    </xf>
    <xf numFmtId="0" fontId="4" fillId="3" borderId="24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Border="1" applyAlignment="1" applyProtection="1">
      <alignment horizontal="left" vertical="center" wrapText="1" indent="1"/>
      <protection locked="0"/>
    </xf>
    <xf numFmtId="0" fontId="4" fillId="3" borderId="51" xfId="0" applyFont="1" applyFill="1" applyBorder="1" applyAlignment="1" applyProtection="1">
      <alignment horizontal="left" vertical="center" wrapText="1" indent="1"/>
      <protection locked="0"/>
    </xf>
    <xf numFmtId="0" fontId="4" fillId="3" borderId="53" xfId="0" applyFont="1" applyFill="1" applyBorder="1" applyAlignment="1" applyProtection="1">
      <alignment horizontal="left" vertical="center" shrinkToFit="1"/>
      <protection locked="0"/>
    </xf>
    <xf numFmtId="0" fontId="4" fillId="3" borderId="54" xfId="0" applyFont="1" applyFill="1" applyBorder="1" applyAlignment="1" applyProtection="1">
      <alignment horizontal="left" vertical="center" shrinkToFit="1"/>
      <protection locked="0"/>
    </xf>
    <xf numFmtId="0" fontId="4" fillId="3" borderId="61" xfId="0" applyFont="1" applyFill="1" applyBorder="1" applyAlignment="1" applyProtection="1">
      <alignment horizontal="left" vertical="center" shrinkToFit="1"/>
      <protection locked="0"/>
    </xf>
    <xf numFmtId="0" fontId="4" fillId="3" borderId="62" xfId="0" applyFont="1" applyFill="1" applyBorder="1" applyAlignment="1" applyProtection="1">
      <alignment horizontal="left" vertical="center" shrinkToFit="1"/>
      <protection locked="0"/>
    </xf>
    <xf numFmtId="0" fontId="4" fillId="3" borderId="53" xfId="0" applyFont="1" applyFill="1" applyBorder="1" applyAlignment="1" applyProtection="1">
      <alignment horizontal="left" shrinkToFit="1"/>
      <protection locked="0"/>
    </xf>
    <xf numFmtId="0" fontId="4" fillId="3" borderId="55" xfId="0" applyFont="1" applyFill="1" applyBorder="1" applyAlignment="1" applyProtection="1">
      <alignment horizontal="left" shrinkToFit="1"/>
      <protection locked="0"/>
    </xf>
    <xf numFmtId="0" fontId="0" fillId="3" borderId="0" xfId="0" applyFill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4" fillId="3" borderId="82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Protection="1">
      <protection locked="0"/>
    </xf>
    <xf numFmtId="0" fontId="10" fillId="3" borderId="25" xfId="0" applyFont="1" applyFill="1" applyBorder="1" applyProtection="1">
      <protection locked="0"/>
    </xf>
    <xf numFmtId="0" fontId="1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justify" vertical="top" wrapText="1"/>
    </xf>
    <xf numFmtId="0" fontId="0" fillId="0" borderId="0" xfId="0" applyAlignment="1"/>
    <xf numFmtId="0" fontId="22" fillId="0" borderId="0" xfId="0" applyFont="1" applyBorder="1" applyAlignment="1">
      <alignment horizontal="center" vertical="center"/>
    </xf>
    <xf numFmtId="31" fontId="2" fillId="3" borderId="28" xfId="0" applyNumberFormat="1" applyFont="1" applyFill="1" applyBorder="1" applyAlignment="1" applyProtection="1">
      <alignment horizontal="distributed" vertical="center" wrapText="1" indent="2"/>
      <protection locked="0"/>
    </xf>
    <xf numFmtId="0" fontId="0" fillId="3" borderId="28" xfId="0" applyFill="1" applyBorder="1" applyAlignment="1" applyProtection="1">
      <alignment horizontal="distributed" vertical="center" indent="2"/>
      <protection locked="0"/>
    </xf>
    <xf numFmtId="0" fontId="0" fillId="3" borderId="47" xfId="0" applyFill="1" applyBorder="1" applyAlignment="1" applyProtection="1">
      <alignment horizontal="distributed" vertical="center" indent="2"/>
      <protection locked="0"/>
    </xf>
    <xf numFmtId="0" fontId="4" fillId="3" borderId="92" xfId="0" applyFont="1" applyFill="1" applyBorder="1" applyAlignment="1" applyProtection="1">
      <alignment horizontal="center" vertical="center" shrinkToFit="1"/>
      <protection locked="0"/>
    </xf>
    <xf numFmtId="0" fontId="4" fillId="3" borderId="93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177" fontId="4" fillId="3" borderId="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313765</xdr:colOff>
      <xdr:row>2</xdr:row>
      <xdr:rowOff>44824</xdr:rowOff>
    </xdr:from>
    <xdr:to>
      <xdr:col>21</xdr:col>
      <xdr:colOff>89647</xdr:colOff>
      <xdr:row>5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8045824" y="806824"/>
          <a:ext cx="4011705" cy="874058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ページ目の</a:t>
          </a:r>
          <a:r>
            <a:rPr kumimoji="1" lang="ja-JP" altLang="en-US" sz="1400" b="1">
              <a:solidFill>
                <a:schemeClr val="accent6"/>
              </a:solidFill>
            </a:rPr>
            <a:t>緑色のセル</a:t>
          </a:r>
          <a:r>
            <a:rPr kumimoji="1" lang="ja-JP" altLang="en-US" sz="1400">
              <a:solidFill>
                <a:schemeClr val="tx1"/>
              </a:solidFill>
            </a:rPr>
            <a:t>のみ入力してください。</a:t>
          </a:r>
        </a:p>
      </xdr:txBody>
    </xdr:sp>
    <xdr:clientData/>
  </xdr:twoCellAnchor>
  <xdr:twoCellAnchor>
    <xdr:from>
      <xdr:col>11</xdr:col>
      <xdr:colOff>560296</xdr:colOff>
      <xdr:row>17</xdr:row>
      <xdr:rowOff>179294</xdr:rowOff>
    </xdr:from>
    <xdr:to>
      <xdr:col>14</xdr:col>
      <xdr:colOff>67236</xdr:colOff>
      <xdr:row>21</xdr:row>
      <xdr:rowOff>67236</xdr:rowOff>
    </xdr:to>
    <xdr:sp macro="" textlink="">
      <xdr:nvSpPr>
        <xdr:cNvPr id="3" name="角丸四角形 2"/>
        <xdr:cNvSpPr/>
      </xdr:nvSpPr>
      <xdr:spPr>
        <a:xfrm>
          <a:off x="6925237" y="5759823"/>
          <a:ext cx="874058" cy="114300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212910</xdr:colOff>
      <xdr:row>19</xdr:row>
      <xdr:rowOff>56028</xdr:rowOff>
    </xdr:from>
    <xdr:to>
      <xdr:col>11</xdr:col>
      <xdr:colOff>78441</xdr:colOff>
      <xdr:row>20</xdr:row>
      <xdr:rowOff>268940</xdr:rowOff>
    </xdr:to>
    <xdr:sp macro="" textlink="">
      <xdr:nvSpPr>
        <xdr:cNvPr id="4" name="角丸四角形 3"/>
        <xdr:cNvSpPr/>
      </xdr:nvSpPr>
      <xdr:spPr>
        <a:xfrm>
          <a:off x="5277969" y="6241675"/>
          <a:ext cx="1165413" cy="53788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448236</xdr:colOff>
      <xdr:row>21</xdr:row>
      <xdr:rowOff>212912</xdr:rowOff>
    </xdr:from>
    <xdr:to>
      <xdr:col>17</xdr:col>
      <xdr:colOff>235324</xdr:colOff>
      <xdr:row>23</xdr:row>
      <xdr:rowOff>56029</xdr:rowOff>
    </xdr:to>
    <xdr:sp macro="" textlink="">
      <xdr:nvSpPr>
        <xdr:cNvPr id="10" name="テキスト ボックス 9"/>
        <xdr:cNvSpPr txBox="1"/>
      </xdr:nvSpPr>
      <xdr:spPr>
        <a:xfrm>
          <a:off x="8180295" y="7048500"/>
          <a:ext cx="1602441" cy="448235"/>
        </a:xfrm>
        <a:prstGeom prst="rect">
          <a:avLst/>
        </a:prstGeom>
        <a:solidFill>
          <a:schemeClr val="bg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自動計算</a:t>
          </a:r>
        </a:p>
      </xdr:txBody>
    </xdr:sp>
    <xdr:clientData/>
  </xdr:twoCellAnchor>
  <xdr:twoCellAnchor>
    <xdr:from>
      <xdr:col>14</xdr:col>
      <xdr:colOff>145676</xdr:colOff>
      <xdr:row>20</xdr:row>
      <xdr:rowOff>78442</xdr:rowOff>
    </xdr:from>
    <xdr:to>
      <xdr:col>15</xdr:col>
      <xdr:colOff>134471</xdr:colOff>
      <xdr:row>21</xdr:row>
      <xdr:rowOff>212912</xdr:rowOff>
    </xdr:to>
    <xdr:cxnSp macro="">
      <xdr:nvCxnSpPr>
        <xdr:cNvPr id="14" name="直線矢印コネクタ 13"/>
        <xdr:cNvCxnSpPr/>
      </xdr:nvCxnSpPr>
      <xdr:spPr>
        <a:xfrm flipH="1" flipV="1">
          <a:off x="7877735" y="6589060"/>
          <a:ext cx="593912" cy="4594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56030</xdr:colOff>
      <xdr:row>20</xdr:row>
      <xdr:rowOff>268941</xdr:rowOff>
    </xdr:from>
    <xdr:to>
      <xdr:col>14</xdr:col>
      <xdr:colOff>437030</xdr:colOff>
      <xdr:row>22</xdr:row>
      <xdr:rowOff>44825</xdr:rowOff>
    </xdr:to>
    <xdr:cxnSp macro="">
      <xdr:nvCxnSpPr>
        <xdr:cNvPr id="16" name="直線矢印コネクタ 15"/>
        <xdr:cNvCxnSpPr/>
      </xdr:nvCxnSpPr>
      <xdr:spPr>
        <a:xfrm flipH="1" flipV="1">
          <a:off x="6420971" y="6779559"/>
          <a:ext cx="1748118" cy="48185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0"/>
  <sheetViews>
    <sheetView tabSelected="1" zoomScale="85" zoomScaleNormal="85" workbookViewId="0">
      <selection activeCell="D1" sqref="D1"/>
    </sheetView>
  </sheetViews>
  <sheetFormatPr defaultColWidth="9.140625" defaultRowHeight="12"/>
  <cols>
    <col min="1" max="1" width="10.42578125" style="1" customWidth="1"/>
    <col min="2" max="2" width="4" style="1" customWidth="1"/>
    <col min="3" max="3" width="6.42578125" style="1" customWidth="1"/>
    <col min="4" max="4" width="9.42578125" style="1" customWidth="1"/>
    <col min="5" max="5" width="8.7109375" style="1" customWidth="1"/>
    <col min="6" max="6" width="7.7109375" style="1" customWidth="1"/>
    <col min="7" max="12" width="9.7109375" style="1" customWidth="1"/>
    <col min="13" max="13" width="10.7109375" style="1" customWidth="1"/>
    <col min="14" max="14" width="0" style="1" hidden="1" customWidth="1"/>
    <col min="15" max="15" width="9.140625" style="1"/>
    <col min="16" max="19" width="8.85546875"/>
    <col min="20" max="22" width="9.140625" style="20"/>
    <col min="23" max="16384" width="9.140625" style="1"/>
  </cols>
  <sheetData>
    <row r="1" spans="1:13" ht="30" customHeight="1">
      <c r="A1" s="345" t="s">
        <v>16</v>
      </c>
      <c r="B1" s="346"/>
      <c r="C1" s="346"/>
      <c r="M1" s="4" t="s">
        <v>22</v>
      </c>
    </row>
    <row r="2" spans="1:13" ht="30" customHeight="1">
      <c r="A2" s="347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0.100000000000001" customHeight="1">
      <c r="A3" s="348" t="s">
        <v>59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spans="1:13" ht="20.100000000000001" customHeight="1" thickBot="1">
      <c r="A4" s="350" t="s">
        <v>49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</row>
    <row r="5" spans="1:13" ht="30" customHeight="1" thickBot="1">
      <c r="A5" s="22"/>
      <c r="B5" s="23"/>
      <c r="C5" s="24"/>
      <c r="D5" s="25"/>
      <c r="E5" s="352"/>
      <c r="F5" s="352"/>
      <c r="G5" s="352"/>
      <c r="H5" s="201" t="s">
        <v>0</v>
      </c>
      <c r="I5" s="202"/>
      <c r="J5" s="353"/>
      <c r="K5" s="354"/>
      <c r="L5" s="354"/>
      <c r="M5" s="355"/>
    </row>
    <row r="6" spans="1:13" ht="30" customHeight="1">
      <c r="A6" s="206" t="s">
        <v>64</v>
      </c>
      <c r="B6" s="207"/>
      <c r="C6" s="207"/>
      <c r="D6" s="207"/>
      <c r="E6" s="207"/>
      <c r="F6" s="207"/>
      <c r="G6" s="207"/>
      <c r="H6" s="182" t="s">
        <v>60</v>
      </c>
      <c r="I6" s="183"/>
      <c r="J6" s="339"/>
      <c r="K6" s="340"/>
      <c r="L6" s="341"/>
      <c r="M6" s="44" t="s">
        <v>1</v>
      </c>
    </row>
    <row r="7" spans="1:13" ht="30" customHeight="1" thickBot="1">
      <c r="A7" s="208" t="s">
        <v>65</v>
      </c>
      <c r="B7" s="209"/>
      <c r="C7" s="209"/>
      <c r="D7" s="356"/>
      <c r="E7" s="356"/>
      <c r="F7" s="356"/>
      <c r="G7" s="357"/>
      <c r="H7" s="187" t="s">
        <v>14</v>
      </c>
      <c r="I7" s="188"/>
      <c r="J7" s="342"/>
      <c r="K7" s="343"/>
      <c r="L7" s="344"/>
      <c r="M7" s="45" t="s">
        <v>1</v>
      </c>
    </row>
    <row r="8" spans="1:13" ht="20.100000000000001" customHeight="1" thickBot="1">
      <c r="A8" s="3"/>
      <c r="B8" s="3"/>
      <c r="C8" s="3"/>
      <c r="D8" s="3"/>
    </row>
    <row r="9" spans="1:13" ht="25.5" customHeight="1">
      <c r="A9" s="156" t="s">
        <v>39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8"/>
    </row>
    <row r="10" spans="1:13" ht="25.5" customHeight="1">
      <c r="A10" s="322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4"/>
    </row>
    <row r="11" spans="1:13" ht="25.5" customHeight="1">
      <c r="A11" s="325"/>
      <c r="B11" s="326"/>
      <c r="C11" s="326"/>
      <c r="D11" s="326"/>
      <c r="E11" s="327"/>
      <c r="F11" s="327"/>
      <c r="G11" s="327"/>
      <c r="H11" s="327"/>
      <c r="I11" s="327"/>
      <c r="J11" s="327"/>
      <c r="K11" s="327"/>
      <c r="L11" s="327"/>
      <c r="M11" s="328"/>
    </row>
    <row r="12" spans="1:13" ht="20.100000000000001" customHeight="1">
      <c r="A12" s="176" t="s">
        <v>24</v>
      </c>
      <c r="B12" s="177"/>
      <c r="C12" s="166" t="s">
        <v>40</v>
      </c>
      <c r="D12" s="166"/>
      <c r="E12" s="329"/>
      <c r="F12" s="329"/>
      <c r="G12" s="329"/>
      <c r="H12" s="329"/>
      <c r="I12" s="329"/>
      <c r="J12" s="329"/>
      <c r="K12" s="329"/>
      <c r="L12" s="329"/>
      <c r="M12" s="330"/>
    </row>
    <row r="13" spans="1:13" ht="30" customHeight="1">
      <c r="A13" s="178"/>
      <c r="B13" s="179"/>
      <c r="C13" s="134" t="s">
        <v>6</v>
      </c>
      <c r="D13" s="135"/>
      <c r="E13" s="331"/>
      <c r="F13" s="331"/>
      <c r="G13" s="331"/>
      <c r="H13" s="331"/>
      <c r="I13" s="331"/>
      <c r="J13" s="331"/>
      <c r="K13" s="331"/>
      <c r="L13" s="331"/>
      <c r="M13" s="332"/>
    </row>
    <row r="14" spans="1:13" ht="15" customHeight="1">
      <c r="A14" s="178"/>
      <c r="B14" s="179"/>
      <c r="C14" s="166" t="s">
        <v>5</v>
      </c>
      <c r="D14" s="166"/>
      <c r="E14" s="333"/>
      <c r="F14" s="333"/>
      <c r="G14" s="333"/>
      <c r="H14" s="333"/>
      <c r="I14" s="333"/>
      <c r="J14" s="333"/>
      <c r="K14" s="334"/>
      <c r="L14" s="312" t="s">
        <v>17</v>
      </c>
      <c r="M14" s="313"/>
    </row>
    <row r="15" spans="1:13" ht="30" customHeight="1">
      <c r="A15" s="178"/>
      <c r="B15" s="179"/>
      <c r="C15" s="134" t="s">
        <v>7</v>
      </c>
      <c r="D15" s="135"/>
      <c r="E15" s="314"/>
      <c r="F15" s="314"/>
      <c r="G15" s="314"/>
      <c r="H15" s="314"/>
      <c r="I15" s="314"/>
      <c r="J15" s="314"/>
      <c r="K15" s="314"/>
      <c r="L15" s="315"/>
      <c r="M15" s="316"/>
    </row>
    <row r="16" spans="1:13" ht="30" customHeight="1">
      <c r="A16" s="180"/>
      <c r="B16" s="181"/>
      <c r="C16" s="148" t="s">
        <v>61</v>
      </c>
      <c r="D16" s="149"/>
      <c r="E16" s="335"/>
      <c r="F16" s="335"/>
      <c r="G16" s="335"/>
      <c r="H16" s="335"/>
      <c r="I16" s="335"/>
      <c r="J16" s="49" t="s">
        <v>62</v>
      </c>
      <c r="K16" s="336"/>
      <c r="L16" s="337"/>
      <c r="M16" s="338"/>
    </row>
    <row r="17" spans="1:22" s="19" customFormat="1" ht="30" customHeight="1">
      <c r="A17" s="139" t="s">
        <v>28</v>
      </c>
      <c r="B17" s="140"/>
      <c r="C17" s="141" t="s">
        <v>29</v>
      </c>
      <c r="D17" s="142"/>
      <c r="E17" s="317"/>
      <c r="F17" s="318"/>
      <c r="G17" s="318"/>
      <c r="H17" s="46" t="s">
        <v>30</v>
      </c>
      <c r="I17" s="47"/>
      <c r="J17" s="48"/>
      <c r="K17" s="319"/>
      <c r="L17" s="320"/>
      <c r="M17" s="321"/>
      <c r="T17" s="21"/>
      <c r="U17" s="21"/>
      <c r="V17" s="21"/>
    </row>
    <row r="18" spans="1:22" s="19" customFormat="1" ht="18" customHeight="1">
      <c r="A18" s="299"/>
      <c r="B18" s="243"/>
      <c r="C18" s="243"/>
      <c r="D18" s="243"/>
      <c r="E18" s="243"/>
      <c r="F18" s="243"/>
      <c r="G18" s="243"/>
      <c r="H18" s="243"/>
      <c r="I18" s="300"/>
      <c r="J18" s="301" t="s">
        <v>35</v>
      </c>
      <c r="K18" s="302"/>
      <c r="L18" s="229" t="s">
        <v>8</v>
      </c>
      <c r="M18" s="303"/>
      <c r="T18" s="21"/>
      <c r="U18" s="21"/>
      <c r="V18" s="21"/>
    </row>
    <row r="19" spans="1:22" s="19" customFormat="1" ht="30" customHeight="1">
      <c r="A19" s="304"/>
      <c r="B19" s="305"/>
      <c r="C19" s="306"/>
      <c r="D19" s="306"/>
      <c r="E19" s="306"/>
      <c r="F19" s="306"/>
      <c r="G19" s="306"/>
      <c r="H19" s="306"/>
      <c r="I19" s="307"/>
      <c r="J19" s="308"/>
      <c r="K19" s="309"/>
      <c r="L19" s="310">
        <f>ROUNDDOWN(M20*0.1021,0)</f>
        <v>0</v>
      </c>
      <c r="M19" s="311"/>
      <c r="T19" s="21"/>
      <c r="U19" s="21"/>
      <c r="V19" s="21"/>
    </row>
    <row r="20" spans="1:22" s="19" customFormat="1" ht="25.5" customHeight="1">
      <c r="A20" s="287" t="s">
        <v>41</v>
      </c>
      <c r="B20" s="288"/>
      <c r="C20" s="288"/>
      <c r="D20" s="288"/>
      <c r="E20" s="288"/>
      <c r="F20" s="288"/>
      <c r="G20" s="288"/>
      <c r="H20" s="288"/>
      <c r="I20" s="288"/>
      <c r="J20" s="291">
        <f>J19-L19</f>
        <v>0</v>
      </c>
      <c r="K20" s="292"/>
      <c r="L20" s="41" t="s">
        <v>25</v>
      </c>
      <c r="M20" s="40">
        <f>ROUND(J19/1.1,0)</f>
        <v>0</v>
      </c>
      <c r="T20" s="21"/>
      <c r="U20" s="21"/>
      <c r="V20" s="21"/>
    </row>
    <row r="21" spans="1:22" s="19" customFormat="1" ht="25.5" customHeight="1">
      <c r="A21" s="289"/>
      <c r="B21" s="290"/>
      <c r="C21" s="290"/>
      <c r="D21" s="290"/>
      <c r="E21" s="290"/>
      <c r="F21" s="290"/>
      <c r="G21" s="290"/>
      <c r="H21" s="290"/>
      <c r="I21" s="290"/>
      <c r="J21" s="293"/>
      <c r="K21" s="294"/>
      <c r="L21" s="43" t="s">
        <v>26</v>
      </c>
      <c r="M21" s="42">
        <f>J19-M20</f>
        <v>0</v>
      </c>
      <c r="N21" s="7">
        <f>ROUNDDOWN($M$20*0.1021,0)</f>
        <v>0</v>
      </c>
      <c r="O21" s="8"/>
      <c r="T21" s="21"/>
      <c r="U21" s="21"/>
      <c r="V21" s="21"/>
    </row>
    <row r="22" spans="1:22" s="19" customFormat="1" ht="30" customHeight="1">
      <c r="A22" s="102" t="s">
        <v>2</v>
      </c>
      <c r="B22" s="103"/>
      <c r="C22" s="104"/>
      <c r="D22" s="295"/>
      <c r="E22" s="295"/>
      <c r="F22" s="295"/>
      <c r="G22" s="295"/>
      <c r="H22" s="295"/>
      <c r="I22" s="296"/>
      <c r="J22" s="103"/>
      <c r="K22" s="245"/>
      <c r="L22" s="297"/>
      <c r="M22" s="298"/>
      <c r="T22" s="21"/>
      <c r="U22" s="21"/>
      <c r="V22" s="21"/>
    </row>
    <row r="23" spans="1:22" s="19" customFormat="1" ht="18" customHeight="1">
      <c r="A23" s="273" t="s">
        <v>38</v>
      </c>
      <c r="B23" s="274"/>
      <c r="C23" s="274"/>
      <c r="D23" s="275" t="s">
        <v>19</v>
      </c>
      <c r="E23" s="274"/>
      <c r="F23" s="18" t="s">
        <v>27</v>
      </c>
      <c r="G23" s="275" t="s">
        <v>9</v>
      </c>
      <c r="H23" s="275"/>
      <c r="I23" s="26" t="s">
        <v>10</v>
      </c>
      <c r="J23" s="27" t="s">
        <v>5</v>
      </c>
      <c r="K23" s="276"/>
      <c r="L23" s="277"/>
      <c r="M23" s="278"/>
      <c r="T23" s="21"/>
      <c r="U23" s="21"/>
      <c r="V23" s="21"/>
    </row>
    <row r="24" spans="1:22" s="19" customFormat="1" ht="30" customHeight="1" thickBot="1">
      <c r="A24" s="279"/>
      <c r="B24" s="280"/>
      <c r="C24" s="280"/>
      <c r="D24" s="281"/>
      <c r="E24" s="280"/>
      <c r="F24" s="69"/>
      <c r="G24" s="282"/>
      <c r="H24" s="283"/>
      <c r="I24" s="5" t="s">
        <v>66</v>
      </c>
      <c r="J24" s="6" t="s">
        <v>11</v>
      </c>
      <c r="K24" s="284"/>
      <c r="L24" s="285"/>
      <c r="M24" s="286"/>
      <c r="T24" s="21"/>
      <c r="U24" s="21"/>
      <c r="V24" s="21"/>
    </row>
    <row r="25" spans="1:22" s="19" customFormat="1" ht="20.100000000000001" customHeight="1">
      <c r="A25" s="252"/>
      <c r="B25" s="253" t="s">
        <v>3</v>
      </c>
      <c r="C25" s="230"/>
      <c r="D25" s="111">
        <v>48011460</v>
      </c>
      <c r="E25" s="111"/>
      <c r="F25" s="246" t="s">
        <v>54</v>
      </c>
      <c r="G25" s="247"/>
      <c r="H25" s="248"/>
      <c r="I25" s="254" t="s">
        <v>37</v>
      </c>
      <c r="J25" s="255"/>
      <c r="K25" s="255"/>
      <c r="L25" s="255"/>
      <c r="M25" s="271"/>
      <c r="T25" s="21"/>
      <c r="U25" s="21"/>
      <c r="V25" s="21"/>
    </row>
    <row r="26" spans="1:22" s="19" customFormat="1" ht="20.100000000000001" customHeight="1">
      <c r="A26" s="252"/>
      <c r="B26" s="253"/>
      <c r="C26" s="230"/>
      <c r="D26" s="251">
        <v>48011420</v>
      </c>
      <c r="E26" s="251"/>
      <c r="F26" s="240" t="s">
        <v>55</v>
      </c>
      <c r="G26" s="241"/>
      <c r="H26" s="242"/>
      <c r="I26" s="257"/>
      <c r="J26" s="258"/>
      <c r="K26" s="258"/>
      <c r="L26" s="258"/>
      <c r="M26" s="272"/>
      <c r="T26" s="21"/>
      <c r="U26" s="21"/>
      <c r="V26" s="21"/>
    </row>
    <row r="27" spans="1:22" s="19" customFormat="1" ht="20.100000000000001" customHeight="1">
      <c r="A27" s="252"/>
      <c r="B27" s="224" t="s">
        <v>21</v>
      </c>
      <c r="C27" s="243"/>
      <c r="D27" s="111">
        <v>20140001</v>
      </c>
      <c r="E27" s="111"/>
      <c r="F27" s="246" t="s">
        <v>56</v>
      </c>
      <c r="G27" s="247"/>
      <c r="H27" s="248"/>
      <c r="I27" s="76" t="s">
        <v>31</v>
      </c>
      <c r="J27" s="77"/>
      <c r="K27" s="77"/>
      <c r="L27" s="77"/>
      <c r="M27" s="78"/>
      <c r="T27" s="21"/>
      <c r="U27" s="21"/>
      <c r="V27" s="21"/>
    </row>
    <row r="28" spans="1:22" s="19" customFormat="1" ht="20.100000000000001" customHeight="1">
      <c r="A28" s="252"/>
      <c r="B28" s="244"/>
      <c r="C28" s="245"/>
      <c r="D28" s="251">
        <v>20140031</v>
      </c>
      <c r="E28" s="251"/>
      <c r="F28" s="240" t="s">
        <v>57</v>
      </c>
      <c r="G28" s="241"/>
      <c r="H28" s="242"/>
      <c r="I28" s="79"/>
      <c r="J28" s="80"/>
      <c r="K28" s="80"/>
      <c r="L28" s="80"/>
      <c r="M28" s="81"/>
      <c r="T28" s="21"/>
      <c r="U28" s="21"/>
      <c r="V28" s="21"/>
    </row>
    <row r="29" spans="1:22" s="19" customFormat="1" ht="6.75" customHeight="1">
      <c r="A29" s="13"/>
      <c r="B29" s="17"/>
      <c r="C29" s="17"/>
      <c r="D29" s="14"/>
      <c r="E29" s="14"/>
      <c r="F29" s="15"/>
      <c r="G29" s="16"/>
      <c r="H29" s="16"/>
      <c r="I29" s="12"/>
      <c r="J29" s="12"/>
      <c r="K29" s="12"/>
      <c r="L29" s="12"/>
      <c r="M29" s="12"/>
      <c r="T29" s="21"/>
      <c r="U29" s="21"/>
      <c r="V29" s="21"/>
    </row>
    <row r="30" spans="1:22" ht="30" customHeight="1">
      <c r="A30" s="194" t="s">
        <v>43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</row>
    <row r="31" spans="1:22" s="19" customFormat="1" ht="21.75" customHeight="1">
      <c r="A31" s="90" t="s">
        <v>44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T31" s="21"/>
      <c r="U31" s="21"/>
      <c r="V31" s="21"/>
    </row>
    <row r="32" spans="1:22" s="19" customFormat="1" ht="30" customHeight="1">
      <c r="A32" s="358" t="s">
        <v>45</v>
      </c>
      <c r="B32" s="358"/>
      <c r="C32" s="358"/>
      <c r="D32" s="358"/>
      <c r="E32" s="358"/>
      <c r="F32" s="359" t="s">
        <v>47</v>
      </c>
      <c r="G32" s="359"/>
      <c r="H32" s="359"/>
      <c r="I32" s="359"/>
      <c r="J32" s="359"/>
      <c r="K32" s="359"/>
      <c r="L32" s="359"/>
      <c r="M32" s="359"/>
      <c r="T32" s="21"/>
      <c r="U32" s="21"/>
      <c r="V32" s="21"/>
    </row>
    <row r="33" spans="1:13" ht="17.25" customHeight="1">
      <c r="A33" s="50"/>
      <c r="B33" s="50"/>
      <c r="C33" s="50"/>
      <c r="D33" s="50"/>
      <c r="E33" s="50"/>
      <c r="F33" s="263" t="s">
        <v>46</v>
      </c>
      <c r="G33" s="263"/>
      <c r="H33" s="263"/>
      <c r="I33" s="263"/>
      <c r="J33" s="263"/>
      <c r="K33" s="263"/>
      <c r="L33" s="263"/>
      <c r="M33" s="263"/>
    </row>
    <row r="34" spans="1:13" ht="13.5">
      <c r="A34" s="51"/>
      <c r="B34" s="51"/>
      <c r="C34" s="51"/>
      <c r="D34" s="51"/>
      <c r="E34" s="52"/>
      <c r="F34" s="52"/>
      <c r="G34" s="53"/>
      <c r="H34" s="52"/>
      <c r="I34" s="52"/>
      <c r="J34" s="214" t="s">
        <v>12</v>
      </c>
      <c r="K34" s="215"/>
      <c r="L34" s="214" t="s">
        <v>13</v>
      </c>
      <c r="M34" s="215"/>
    </row>
    <row r="35" spans="1:13" ht="13.5">
      <c r="A35" s="51"/>
      <c r="B35" s="51"/>
      <c r="C35" s="51"/>
      <c r="D35" s="51"/>
      <c r="E35" s="52"/>
      <c r="F35" s="52"/>
      <c r="G35" s="50"/>
      <c r="H35" s="52"/>
      <c r="I35" s="52"/>
      <c r="J35" s="217"/>
      <c r="K35" s="215"/>
      <c r="L35" s="217"/>
      <c r="M35" s="215"/>
    </row>
    <row r="36" spans="1:13" ht="17.25" customHeight="1">
      <c r="A36" s="54" t="s">
        <v>20</v>
      </c>
      <c r="B36" s="264" t="s">
        <v>42</v>
      </c>
      <c r="C36" s="265"/>
      <c r="D36" s="265"/>
      <c r="E36" s="266"/>
      <c r="F36" s="52"/>
      <c r="G36" s="50"/>
      <c r="H36" s="52"/>
      <c r="I36" s="52"/>
      <c r="J36" s="217"/>
      <c r="K36" s="215"/>
      <c r="L36" s="217"/>
      <c r="M36" s="215"/>
    </row>
    <row r="37" spans="1:13" ht="45" customHeight="1">
      <c r="A37" s="55"/>
      <c r="B37" s="267"/>
      <c r="C37" s="268"/>
      <c r="D37" s="56"/>
      <c r="E37" s="57"/>
      <c r="F37" s="52"/>
      <c r="G37" s="50"/>
      <c r="H37" s="52"/>
      <c r="I37" s="52"/>
      <c r="J37" s="217"/>
      <c r="K37" s="215"/>
      <c r="L37" s="217"/>
      <c r="M37" s="215"/>
    </row>
    <row r="38" spans="1:13" ht="33.75" customHeight="1">
      <c r="A38" s="192"/>
      <c r="B38" s="193"/>
      <c r="C38" s="193"/>
      <c r="D38" s="52"/>
      <c r="E38" s="52"/>
      <c r="F38" s="52"/>
      <c r="G38" s="52"/>
      <c r="H38" s="52"/>
      <c r="I38" s="52"/>
      <c r="J38" s="52"/>
      <c r="K38" s="52"/>
      <c r="L38" s="52"/>
      <c r="M38" s="58" t="s">
        <v>32</v>
      </c>
    </row>
    <row r="39" spans="1:13" ht="33.75" customHeight="1">
      <c r="A39" s="194" t="s">
        <v>23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22.5" customHeight="1">
      <c r="A40" s="196" t="s">
        <v>4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</row>
    <row r="41" spans="1:13" ht="21.75" customHeight="1" thickBot="1">
      <c r="A41" s="198" t="s">
        <v>50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</row>
    <row r="42" spans="1:13" ht="30" customHeight="1" thickBot="1">
      <c r="A42" s="59"/>
      <c r="B42" s="60"/>
      <c r="C42" s="61"/>
      <c r="D42" s="62"/>
      <c r="E42" s="200"/>
      <c r="F42" s="200"/>
      <c r="G42" s="200"/>
      <c r="H42" s="201" t="s">
        <v>0</v>
      </c>
      <c r="I42" s="202"/>
      <c r="J42" s="203">
        <f>J5</f>
        <v>0</v>
      </c>
      <c r="K42" s="204"/>
      <c r="L42" s="204"/>
      <c r="M42" s="205"/>
    </row>
    <row r="43" spans="1:13" ht="30" customHeight="1">
      <c r="A43" s="206" t="s">
        <v>58</v>
      </c>
      <c r="B43" s="207"/>
      <c r="C43" s="207"/>
      <c r="D43" s="207"/>
      <c r="E43" s="207"/>
      <c r="F43" s="207"/>
      <c r="G43" s="207"/>
      <c r="H43" s="182" t="str">
        <f>H6</f>
        <v>予算執行責任者</v>
      </c>
      <c r="I43" s="183"/>
      <c r="J43" s="184">
        <f>$J$6</f>
        <v>0</v>
      </c>
      <c r="K43" s="185"/>
      <c r="L43" s="186"/>
      <c r="M43" s="44"/>
    </row>
    <row r="44" spans="1:13" ht="30" customHeight="1" thickBot="1">
      <c r="A44" s="208" t="s">
        <v>65</v>
      </c>
      <c r="B44" s="209"/>
      <c r="C44" s="209"/>
      <c r="D44" s="210">
        <f>D7</f>
        <v>0</v>
      </c>
      <c r="E44" s="210"/>
      <c r="F44" s="210"/>
      <c r="G44" s="211"/>
      <c r="H44" s="187" t="s">
        <v>14</v>
      </c>
      <c r="I44" s="188"/>
      <c r="J44" s="189">
        <f>$J$7</f>
        <v>0</v>
      </c>
      <c r="K44" s="190"/>
      <c r="L44" s="191"/>
      <c r="M44" s="45"/>
    </row>
    <row r="45" spans="1:13" ht="20.25" customHeight="1" thickBot="1">
      <c r="A45" s="50"/>
      <c r="B45" s="50"/>
      <c r="C45" s="50"/>
      <c r="D45" s="50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25.5" customHeight="1">
      <c r="A46" s="156" t="str">
        <f>A9</f>
        <v>申請理由及び使用目的：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8"/>
    </row>
    <row r="47" spans="1:13" ht="25.5" customHeight="1">
      <c r="A47" s="159">
        <f>A10</f>
        <v>0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</row>
    <row r="48" spans="1:13" ht="25.5" customHeight="1">
      <c r="A48" s="162">
        <f>A11</f>
        <v>0</v>
      </c>
      <c r="B48" s="163"/>
      <c r="C48" s="163"/>
      <c r="D48" s="163"/>
      <c r="E48" s="164"/>
      <c r="F48" s="164"/>
      <c r="G48" s="164"/>
      <c r="H48" s="164"/>
      <c r="I48" s="164"/>
      <c r="J48" s="164"/>
      <c r="K48" s="164"/>
      <c r="L48" s="164"/>
      <c r="M48" s="165"/>
    </row>
    <row r="49" spans="1:22" ht="24.75" customHeight="1">
      <c r="A49" s="176" t="s">
        <v>24</v>
      </c>
      <c r="B49" s="177"/>
      <c r="C49" s="166" t="s">
        <v>40</v>
      </c>
      <c r="D49" s="166"/>
      <c r="E49" s="260">
        <f t="shared" ref="E49:E53" si="0">E12</f>
        <v>0</v>
      </c>
      <c r="F49" s="260"/>
      <c r="G49" s="260"/>
      <c r="H49" s="260"/>
      <c r="I49" s="260"/>
      <c r="J49" s="260"/>
      <c r="K49" s="260"/>
      <c r="L49" s="260"/>
      <c r="M49" s="261"/>
    </row>
    <row r="50" spans="1:22" ht="30" customHeight="1">
      <c r="A50" s="178"/>
      <c r="B50" s="179"/>
      <c r="C50" s="134" t="s">
        <v>6</v>
      </c>
      <c r="D50" s="135"/>
      <c r="E50" s="136">
        <f t="shared" si="0"/>
        <v>0</v>
      </c>
      <c r="F50" s="136"/>
      <c r="G50" s="136"/>
      <c r="H50" s="136"/>
      <c r="I50" s="136"/>
      <c r="J50" s="136"/>
      <c r="K50" s="136"/>
      <c r="L50" s="136"/>
      <c r="M50" s="262"/>
    </row>
    <row r="51" spans="1:22" ht="15" customHeight="1">
      <c r="A51" s="178"/>
      <c r="B51" s="179"/>
      <c r="C51" s="166" t="s">
        <v>5</v>
      </c>
      <c r="D51" s="166"/>
      <c r="E51" s="174">
        <f t="shared" si="0"/>
        <v>0</v>
      </c>
      <c r="F51" s="174"/>
      <c r="G51" s="174"/>
      <c r="H51" s="174"/>
      <c r="I51" s="174"/>
      <c r="J51" s="174"/>
      <c r="K51" s="174"/>
      <c r="L51" s="132" t="s">
        <v>17</v>
      </c>
      <c r="M51" s="133"/>
    </row>
    <row r="52" spans="1:22" ht="30" customHeight="1">
      <c r="A52" s="178"/>
      <c r="B52" s="179"/>
      <c r="C52" s="134" t="s">
        <v>7</v>
      </c>
      <c r="D52" s="135"/>
      <c r="E52" s="136">
        <f t="shared" si="0"/>
        <v>0</v>
      </c>
      <c r="F52" s="136"/>
      <c r="G52" s="136"/>
      <c r="H52" s="136"/>
      <c r="I52" s="136"/>
      <c r="J52" s="136"/>
      <c r="K52" s="239"/>
      <c r="L52" s="137" t="str">
        <f>IF(L15="","",L15)</f>
        <v/>
      </c>
      <c r="M52" s="138"/>
    </row>
    <row r="53" spans="1:22" ht="30" customHeight="1">
      <c r="A53" s="180"/>
      <c r="B53" s="181"/>
      <c r="C53" s="148" t="s">
        <v>61</v>
      </c>
      <c r="D53" s="149"/>
      <c r="E53" s="150">
        <f t="shared" si="0"/>
        <v>0</v>
      </c>
      <c r="F53" s="151"/>
      <c r="G53" s="151"/>
      <c r="H53" s="151"/>
      <c r="I53" s="152"/>
      <c r="J53" s="49" t="s">
        <v>62</v>
      </c>
      <c r="K53" s="153">
        <f>K16</f>
        <v>0</v>
      </c>
      <c r="L53" s="154"/>
      <c r="M53" s="155"/>
    </row>
    <row r="54" spans="1:22" s="19" customFormat="1" ht="30" customHeight="1">
      <c r="A54" s="139" t="s">
        <v>28</v>
      </c>
      <c r="B54" s="140"/>
      <c r="C54" s="141" t="s">
        <v>29</v>
      </c>
      <c r="D54" s="142"/>
      <c r="E54" s="141"/>
      <c r="F54" s="144"/>
      <c r="G54" s="144"/>
      <c r="H54" s="46" t="s">
        <v>30</v>
      </c>
      <c r="I54" s="47"/>
      <c r="J54" s="48"/>
      <c r="K54" s="145"/>
      <c r="L54" s="146"/>
      <c r="M54" s="147"/>
      <c r="T54" s="21"/>
      <c r="U54" s="21"/>
      <c r="V54" s="21"/>
    </row>
    <row r="55" spans="1:22" s="19" customFormat="1" ht="25.5" customHeight="1">
      <c r="A55" s="109" t="s">
        <v>18</v>
      </c>
      <c r="B55" s="111"/>
      <c r="C55" s="111" t="s">
        <v>15</v>
      </c>
      <c r="D55" s="111"/>
      <c r="E55" s="111"/>
      <c r="F55" s="111"/>
      <c r="G55" s="111"/>
      <c r="H55" s="111"/>
      <c r="I55" s="229"/>
      <c r="J55" s="230" t="s">
        <v>63</v>
      </c>
      <c r="K55" s="231"/>
      <c r="L55" s="232" t="s">
        <v>8</v>
      </c>
      <c r="M55" s="233"/>
      <c r="T55" s="21"/>
      <c r="U55" s="21"/>
      <c r="V55" s="21"/>
    </row>
    <row r="56" spans="1:22" s="19" customFormat="1" ht="30" customHeight="1">
      <c r="A56" s="124">
        <f>A19</f>
        <v>0</v>
      </c>
      <c r="B56" s="125"/>
      <c r="C56" s="126">
        <f>C19</f>
        <v>0</v>
      </c>
      <c r="D56" s="126"/>
      <c r="E56" s="126"/>
      <c r="F56" s="126"/>
      <c r="G56" s="126"/>
      <c r="H56" s="126"/>
      <c r="I56" s="234"/>
      <c r="J56" s="235">
        <f>J19</f>
        <v>0</v>
      </c>
      <c r="K56" s="236">
        <f>SUM(K54:K55)</f>
        <v>0</v>
      </c>
      <c r="L56" s="237">
        <f>L19</f>
        <v>0</v>
      </c>
      <c r="M56" s="238">
        <f>ROUNDDOWN(M52*0.1,0)</f>
        <v>0</v>
      </c>
      <c r="T56" s="21"/>
      <c r="U56" s="21"/>
      <c r="V56" s="21"/>
    </row>
    <row r="57" spans="1:22" s="19" customFormat="1" ht="25.5" customHeight="1">
      <c r="A57" s="94" t="s">
        <v>41</v>
      </c>
      <c r="B57" s="95"/>
      <c r="C57" s="95"/>
      <c r="D57" s="95"/>
      <c r="E57" s="95"/>
      <c r="F57" s="95"/>
      <c r="G57" s="95"/>
      <c r="H57" s="95"/>
      <c r="I57" s="95"/>
      <c r="J57" s="221">
        <f>J20</f>
        <v>0</v>
      </c>
      <c r="K57" s="222"/>
      <c r="L57" s="41" t="s">
        <v>25</v>
      </c>
      <c r="M57" s="40">
        <f>M20</f>
        <v>0</v>
      </c>
      <c r="T57" s="21"/>
      <c r="U57" s="21"/>
      <c r="V57" s="21"/>
    </row>
    <row r="58" spans="1:22" s="19" customFormat="1" ht="25.5" customHeight="1">
      <c r="A58" s="96"/>
      <c r="B58" s="97"/>
      <c r="C58" s="97"/>
      <c r="D58" s="97"/>
      <c r="E58" s="97"/>
      <c r="F58" s="97"/>
      <c r="G58" s="97"/>
      <c r="H58" s="97"/>
      <c r="I58" s="97"/>
      <c r="J58" s="221"/>
      <c r="K58" s="222"/>
      <c r="L58" s="43" t="s">
        <v>26</v>
      </c>
      <c r="M58" s="42">
        <f>M21</f>
        <v>0</v>
      </c>
      <c r="T58" s="21"/>
      <c r="U58" s="21"/>
      <c r="V58" s="21"/>
    </row>
    <row r="59" spans="1:22" s="19" customFormat="1" ht="30" customHeight="1">
      <c r="A59" s="102" t="s">
        <v>2</v>
      </c>
      <c r="B59" s="103"/>
      <c r="C59" s="104" t="str">
        <f>+IF(C22="","",C22)</f>
        <v/>
      </c>
      <c r="D59" s="105"/>
      <c r="E59" s="105"/>
      <c r="F59" s="105"/>
      <c r="G59" s="105"/>
      <c r="H59" s="105"/>
      <c r="I59" s="106"/>
      <c r="J59" s="103"/>
      <c r="K59" s="107"/>
      <c r="L59" s="107"/>
      <c r="M59" s="108"/>
      <c r="T59" s="21"/>
      <c r="U59" s="21"/>
      <c r="V59" s="21"/>
    </row>
    <row r="60" spans="1:22" s="19" customFormat="1" ht="18" customHeight="1">
      <c r="A60" s="109" t="s">
        <v>38</v>
      </c>
      <c r="B60" s="110"/>
      <c r="C60" s="110"/>
      <c r="D60" s="111" t="s">
        <v>19</v>
      </c>
      <c r="E60" s="110"/>
      <c r="F60" s="63" t="s">
        <v>27</v>
      </c>
      <c r="G60" s="111" t="s">
        <v>9</v>
      </c>
      <c r="H60" s="111"/>
      <c r="I60" s="63" t="s">
        <v>10</v>
      </c>
      <c r="J60" s="64" t="s">
        <v>5</v>
      </c>
      <c r="K60" s="112">
        <f>K23</f>
        <v>0</v>
      </c>
      <c r="L60" s="113"/>
      <c r="M60" s="114"/>
      <c r="T60" s="21"/>
      <c r="U60" s="21"/>
      <c r="V60" s="21"/>
    </row>
    <row r="61" spans="1:22" s="19" customFormat="1" ht="30" customHeight="1" thickBot="1">
      <c r="A61" s="116">
        <f>A24</f>
        <v>0</v>
      </c>
      <c r="B61" s="117"/>
      <c r="C61" s="117"/>
      <c r="D61" s="118">
        <f>D24</f>
        <v>0</v>
      </c>
      <c r="E61" s="117"/>
      <c r="F61" s="65">
        <f>F24</f>
        <v>0</v>
      </c>
      <c r="G61" s="70">
        <f>G24</f>
        <v>0</v>
      </c>
      <c r="H61" s="71"/>
      <c r="I61" s="66" t="s">
        <v>66</v>
      </c>
      <c r="J61" s="65" t="s">
        <v>11</v>
      </c>
      <c r="K61" s="86">
        <f>K24</f>
        <v>0</v>
      </c>
      <c r="L61" s="87"/>
      <c r="M61" s="88"/>
      <c r="T61" s="21"/>
      <c r="U61" s="21"/>
      <c r="V61" s="21"/>
    </row>
    <row r="62" spans="1:22" s="19" customFormat="1" ht="30" customHeight="1">
      <c r="A62" s="252"/>
      <c r="B62" s="253" t="s">
        <v>3</v>
      </c>
      <c r="C62" s="230"/>
      <c r="D62" s="111">
        <v>48011460</v>
      </c>
      <c r="E62" s="111"/>
      <c r="F62" s="246" t="s">
        <v>54</v>
      </c>
      <c r="G62" s="247"/>
      <c r="H62" s="248"/>
      <c r="I62" s="254" t="s">
        <v>37</v>
      </c>
      <c r="J62" s="255"/>
      <c r="K62" s="255"/>
      <c r="L62" s="255"/>
      <c r="M62" s="256"/>
      <c r="T62" s="21"/>
      <c r="U62" s="21"/>
      <c r="V62" s="21"/>
    </row>
    <row r="63" spans="1:22" s="19" customFormat="1" ht="30" customHeight="1">
      <c r="A63" s="252"/>
      <c r="B63" s="253"/>
      <c r="C63" s="230"/>
      <c r="D63" s="251">
        <v>48011420</v>
      </c>
      <c r="E63" s="251"/>
      <c r="F63" s="240" t="s">
        <v>55</v>
      </c>
      <c r="G63" s="241"/>
      <c r="H63" s="242"/>
      <c r="I63" s="257"/>
      <c r="J63" s="258"/>
      <c r="K63" s="258"/>
      <c r="L63" s="258"/>
      <c r="M63" s="259"/>
      <c r="T63" s="21"/>
      <c r="U63" s="21"/>
      <c r="V63" s="21"/>
    </row>
    <row r="64" spans="1:22" s="19" customFormat="1" ht="30" customHeight="1">
      <c r="A64" s="252"/>
      <c r="B64" s="224" t="s">
        <v>21</v>
      </c>
      <c r="C64" s="243"/>
      <c r="D64" s="111">
        <v>20140001</v>
      </c>
      <c r="E64" s="111"/>
      <c r="F64" s="246" t="s">
        <v>56</v>
      </c>
      <c r="G64" s="247"/>
      <c r="H64" s="248"/>
      <c r="I64" s="76" t="s">
        <v>31</v>
      </c>
      <c r="J64" s="77"/>
      <c r="K64" s="77"/>
      <c r="L64" s="77"/>
      <c r="M64" s="249"/>
      <c r="T64" s="21"/>
      <c r="U64" s="21"/>
      <c r="V64" s="21"/>
    </row>
    <row r="65" spans="1:22" s="19" customFormat="1" ht="30" customHeight="1">
      <c r="A65" s="252"/>
      <c r="B65" s="244"/>
      <c r="C65" s="245"/>
      <c r="D65" s="251">
        <v>20140031</v>
      </c>
      <c r="E65" s="251"/>
      <c r="F65" s="240" t="s">
        <v>57</v>
      </c>
      <c r="G65" s="241"/>
      <c r="H65" s="242"/>
      <c r="I65" s="79"/>
      <c r="J65" s="80"/>
      <c r="K65" s="80"/>
      <c r="L65" s="80"/>
      <c r="M65" s="250"/>
      <c r="T65" s="21"/>
      <c r="U65" s="21"/>
      <c r="V65" s="21"/>
    </row>
    <row r="66" spans="1:22" ht="21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spans="1:22" ht="13.5">
      <c r="A67" s="51"/>
      <c r="B67" s="51"/>
      <c r="C67" s="51"/>
      <c r="D67" s="51"/>
      <c r="E67" s="52"/>
      <c r="F67" s="52"/>
      <c r="G67" s="53"/>
      <c r="H67" s="52"/>
      <c r="I67" s="52"/>
      <c r="J67" s="212"/>
      <c r="K67" s="213"/>
      <c r="L67" s="214" t="s">
        <v>36</v>
      </c>
      <c r="M67" s="215"/>
    </row>
    <row r="68" spans="1:22" ht="13.5">
      <c r="A68" s="51"/>
      <c r="B68" s="51"/>
      <c r="C68" s="51"/>
      <c r="D68" s="51"/>
      <c r="E68" s="52"/>
      <c r="F68" s="52"/>
      <c r="G68" s="50"/>
      <c r="H68" s="52"/>
      <c r="I68" s="52"/>
      <c r="J68" s="216"/>
      <c r="K68" s="213"/>
      <c r="L68" s="217"/>
      <c r="M68" s="215"/>
    </row>
    <row r="69" spans="1:22" ht="17.25" customHeight="1">
      <c r="A69" s="67"/>
      <c r="B69" s="218"/>
      <c r="C69" s="195"/>
      <c r="D69" s="67"/>
      <c r="E69" s="68"/>
      <c r="F69" s="52"/>
      <c r="G69" s="50"/>
      <c r="H69" s="52"/>
      <c r="I69" s="52"/>
      <c r="J69" s="216"/>
      <c r="K69" s="213"/>
      <c r="L69" s="217"/>
      <c r="M69" s="215"/>
    </row>
    <row r="70" spans="1:22" ht="45" customHeight="1">
      <c r="A70" s="51"/>
      <c r="B70" s="216"/>
      <c r="C70" s="213"/>
      <c r="D70" s="51"/>
      <c r="E70" s="52"/>
      <c r="F70" s="52"/>
      <c r="G70" s="50"/>
      <c r="H70" s="52"/>
      <c r="I70" s="52"/>
      <c r="J70" s="216"/>
      <c r="K70" s="213"/>
      <c r="L70" s="217"/>
      <c r="M70" s="215"/>
    </row>
    <row r="71" spans="1:2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22" ht="33.75" customHeight="1">
      <c r="A72" s="192"/>
      <c r="B72" s="192"/>
      <c r="C72" s="192"/>
      <c r="D72" s="52"/>
      <c r="E72" s="52"/>
      <c r="F72" s="52"/>
      <c r="G72" s="52"/>
      <c r="H72" s="52"/>
      <c r="I72" s="52"/>
      <c r="J72" s="52"/>
      <c r="K72" s="52"/>
      <c r="L72" s="52"/>
      <c r="M72" s="58" t="s">
        <v>33</v>
      </c>
    </row>
    <row r="73" spans="1:22" ht="33.75" customHeight="1">
      <c r="A73" s="194" t="s">
        <v>23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</row>
    <row r="74" spans="1:22" ht="22.5" customHeight="1">
      <c r="A74" s="196" t="s">
        <v>4</v>
      </c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</row>
    <row r="75" spans="1:22" ht="21.75" customHeight="1" thickBot="1">
      <c r="A75" s="198" t="s">
        <v>51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</row>
    <row r="76" spans="1:22" ht="30" customHeight="1" thickBot="1">
      <c r="A76" s="59"/>
      <c r="B76" s="60"/>
      <c r="C76" s="61"/>
      <c r="D76" s="62"/>
      <c r="E76" s="200"/>
      <c r="F76" s="200"/>
      <c r="G76" s="200"/>
      <c r="H76" s="201" t="s">
        <v>0</v>
      </c>
      <c r="I76" s="202"/>
      <c r="J76" s="203">
        <f>J5</f>
        <v>0</v>
      </c>
      <c r="K76" s="204"/>
      <c r="L76" s="204"/>
      <c r="M76" s="205"/>
    </row>
    <row r="77" spans="1:22" ht="30" customHeight="1">
      <c r="A77" s="206" t="s">
        <v>58</v>
      </c>
      <c r="B77" s="207"/>
      <c r="C77" s="207"/>
      <c r="D77" s="207"/>
      <c r="E77" s="207"/>
      <c r="F77" s="207"/>
      <c r="G77" s="207"/>
      <c r="H77" s="182" t="str">
        <f>H6</f>
        <v>予算執行責任者</v>
      </c>
      <c r="I77" s="183"/>
      <c r="J77" s="184">
        <f>$J$6</f>
        <v>0</v>
      </c>
      <c r="K77" s="185"/>
      <c r="L77" s="186"/>
      <c r="M77" s="44"/>
    </row>
    <row r="78" spans="1:22" ht="30" customHeight="1" thickBot="1">
      <c r="A78" s="208" t="s">
        <v>65</v>
      </c>
      <c r="B78" s="209"/>
      <c r="C78" s="209"/>
      <c r="D78" s="210">
        <f>D7</f>
        <v>0</v>
      </c>
      <c r="E78" s="210"/>
      <c r="F78" s="210"/>
      <c r="G78" s="211"/>
      <c r="H78" s="187" t="s">
        <v>14</v>
      </c>
      <c r="I78" s="188"/>
      <c r="J78" s="189">
        <f>$J$7</f>
        <v>0</v>
      </c>
      <c r="K78" s="190"/>
      <c r="L78" s="191"/>
      <c r="M78" s="45"/>
    </row>
    <row r="79" spans="1:22" ht="20.25" customHeight="1" thickBot="1">
      <c r="A79" s="50"/>
      <c r="B79" s="50"/>
      <c r="C79" s="50"/>
      <c r="D79" s="50"/>
      <c r="E79" s="52"/>
      <c r="F79" s="52"/>
      <c r="G79" s="52"/>
      <c r="H79" s="52"/>
      <c r="I79" s="52"/>
      <c r="J79" s="52"/>
      <c r="K79" s="52"/>
      <c r="L79" s="52"/>
      <c r="M79" s="52"/>
    </row>
    <row r="80" spans="1:22" ht="25.5" customHeight="1">
      <c r="A80" s="156" t="str">
        <f>A46</f>
        <v>申請理由及び使用目的：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8"/>
    </row>
    <row r="81" spans="1:22" ht="25.5" customHeight="1">
      <c r="A81" s="159">
        <f>A47</f>
        <v>0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1"/>
    </row>
    <row r="82" spans="1:22" ht="25.5" customHeight="1">
      <c r="A82" s="162">
        <f>A48</f>
        <v>0</v>
      </c>
      <c r="B82" s="163"/>
      <c r="C82" s="163"/>
      <c r="D82" s="163"/>
      <c r="E82" s="164"/>
      <c r="F82" s="164"/>
      <c r="G82" s="164"/>
      <c r="H82" s="164"/>
      <c r="I82" s="164"/>
      <c r="J82" s="164"/>
      <c r="K82" s="164"/>
      <c r="L82" s="164"/>
      <c r="M82" s="165"/>
    </row>
    <row r="83" spans="1:22" ht="22.5" customHeight="1">
      <c r="A83" s="176" t="s">
        <v>24</v>
      </c>
      <c r="B83" s="177"/>
      <c r="C83" s="166" t="s">
        <v>40</v>
      </c>
      <c r="D83" s="166"/>
      <c r="E83" s="167">
        <f>E49</f>
        <v>0</v>
      </c>
      <c r="F83" s="167"/>
      <c r="G83" s="167"/>
      <c r="H83" s="167"/>
      <c r="I83" s="167"/>
      <c r="J83" s="167"/>
      <c r="K83" s="167"/>
      <c r="L83" s="167"/>
      <c r="M83" s="168"/>
    </row>
    <row r="84" spans="1:22" ht="30" customHeight="1">
      <c r="A84" s="178"/>
      <c r="B84" s="179"/>
      <c r="C84" s="134" t="s">
        <v>6</v>
      </c>
      <c r="D84" s="135"/>
      <c r="E84" s="171">
        <f>E50</f>
        <v>0</v>
      </c>
      <c r="F84" s="171"/>
      <c r="G84" s="171"/>
      <c r="H84" s="171"/>
      <c r="I84" s="171"/>
      <c r="J84" s="171"/>
      <c r="K84" s="171"/>
      <c r="L84" s="171"/>
      <c r="M84" s="172"/>
    </row>
    <row r="85" spans="1:22" ht="15" customHeight="1">
      <c r="A85" s="178"/>
      <c r="B85" s="179"/>
      <c r="C85" s="166" t="s">
        <v>5</v>
      </c>
      <c r="D85" s="166"/>
      <c r="E85" s="174">
        <f>E51</f>
        <v>0</v>
      </c>
      <c r="F85" s="174"/>
      <c r="G85" s="174"/>
      <c r="H85" s="174"/>
      <c r="I85" s="174"/>
      <c r="J85" s="174"/>
      <c r="K85" s="174"/>
      <c r="L85" s="132" t="s">
        <v>17</v>
      </c>
      <c r="M85" s="133"/>
    </row>
    <row r="86" spans="1:22" ht="30" customHeight="1">
      <c r="A86" s="178"/>
      <c r="B86" s="179"/>
      <c r="C86" s="134" t="s">
        <v>7</v>
      </c>
      <c r="D86" s="135"/>
      <c r="E86" s="136">
        <f>E52</f>
        <v>0</v>
      </c>
      <c r="F86" s="136"/>
      <c r="G86" s="136"/>
      <c r="H86" s="136"/>
      <c r="I86" s="136"/>
      <c r="J86" s="136"/>
      <c r="K86" s="239"/>
      <c r="L86" s="137" t="str">
        <f>L52</f>
        <v/>
      </c>
      <c r="M86" s="138"/>
    </row>
    <row r="87" spans="1:22" ht="30" customHeight="1">
      <c r="A87" s="180"/>
      <c r="B87" s="181"/>
      <c r="C87" s="148" t="s">
        <v>61</v>
      </c>
      <c r="D87" s="149"/>
      <c r="E87" s="150">
        <f>E53</f>
        <v>0</v>
      </c>
      <c r="F87" s="151"/>
      <c r="G87" s="151"/>
      <c r="H87" s="151"/>
      <c r="I87" s="152"/>
      <c r="J87" s="49" t="s">
        <v>62</v>
      </c>
      <c r="K87" s="153">
        <f>K53</f>
        <v>0</v>
      </c>
      <c r="L87" s="154"/>
      <c r="M87" s="155"/>
    </row>
    <row r="88" spans="1:22" s="19" customFormat="1" ht="30" customHeight="1">
      <c r="A88" s="139" t="s">
        <v>28</v>
      </c>
      <c r="B88" s="140"/>
      <c r="C88" s="141" t="s">
        <v>29</v>
      </c>
      <c r="D88" s="142"/>
      <c r="E88" s="143">
        <f>E17</f>
        <v>0</v>
      </c>
      <c r="F88" s="144"/>
      <c r="G88" s="144"/>
      <c r="H88" s="46" t="s">
        <v>30</v>
      </c>
      <c r="I88" s="47"/>
      <c r="J88" s="48"/>
      <c r="K88" s="145"/>
      <c r="L88" s="146"/>
      <c r="M88" s="147"/>
      <c r="T88" s="21"/>
      <c r="U88" s="21"/>
      <c r="V88" s="21"/>
    </row>
    <row r="89" spans="1:22" s="19" customFormat="1" ht="25.5" customHeight="1">
      <c r="A89" s="109" t="s">
        <v>18</v>
      </c>
      <c r="B89" s="111"/>
      <c r="C89" s="111" t="s">
        <v>15</v>
      </c>
      <c r="D89" s="111"/>
      <c r="E89" s="111"/>
      <c r="F89" s="111"/>
      <c r="G89" s="111"/>
      <c r="H89" s="111"/>
      <c r="I89" s="229"/>
      <c r="J89" s="230" t="s">
        <v>63</v>
      </c>
      <c r="K89" s="231"/>
      <c r="L89" s="232" t="s">
        <v>8</v>
      </c>
      <c r="M89" s="233"/>
      <c r="T89" s="21"/>
      <c r="U89" s="21"/>
      <c r="V89" s="21"/>
    </row>
    <row r="90" spans="1:22" s="19" customFormat="1" ht="30" customHeight="1">
      <c r="A90" s="124">
        <f>A56</f>
        <v>0</v>
      </c>
      <c r="B90" s="125"/>
      <c r="C90" s="126">
        <f>C56</f>
        <v>0</v>
      </c>
      <c r="D90" s="126"/>
      <c r="E90" s="126"/>
      <c r="F90" s="126"/>
      <c r="G90" s="126"/>
      <c r="H90" s="126"/>
      <c r="I90" s="234"/>
      <c r="J90" s="235">
        <f>J56</f>
        <v>0</v>
      </c>
      <c r="K90" s="236">
        <f>SUM(K88:K89)</f>
        <v>0</v>
      </c>
      <c r="L90" s="237">
        <f>L56</f>
        <v>0</v>
      </c>
      <c r="M90" s="238">
        <f>ROUNDDOWN(M86*0.1,0)</f>
        <v>0</v>
      </c>
      <c r="T90" s="21"/>
      <c r="U90" s="21"/>
      <c r="V90" s="21"/>
    </row>
    <row r="91" spans="1:22" s="19" customFormat="1" ht="25.5" customHeight="1">
      <c r="A91" s="94" t="s">
        <v>41</v>
      </c>
      <c r="B91" s="95"/>
      <c r="C91" s="95"/>
      <c r="D91" s="95"/>
      <c r="E91" s="95"/>
      <c r="F91" s="95"/>
      <c r="G91" s="95"/>
      <c r="H91" s="95"/>
      <c r="I91" s="95"/>
      <c r="J91" s="221">
        <f>J57</f>
        <v>0</v>
      </c>
      <c r="K91" s="222"/>
      <c r="L91" s="41" t="s">
        <v>52</v>
      </c>
      <c r="M91" s="40">
        <f>M20</f>
        <v>0</v>
      </c>
      <c r="T91" s="21"/>
      <c r="U91" s="21"/>
      <c r="V91" s="21"/>
    </row>
    <row r="92" spans="1:22" s="19" customFormat="1" ht="25.5" customHeight="1">
      <c r="A92" s="96"/>
      <c r="B92" s="97"/>
      <c r="C92" s="97"/>
      <c r="D92" s="97"/>
      <c r="E92" s="97"/>
      <c r="F92" s="97"/>
      <c r="G92" s="97"/>
      <c r="H92" s="97"/>
      <c r="I92" s="97"/>
      <c r="J92" s="221"/>
      <c r="K92" s="222"/>
      <c r="L92" s="43" t="s">
        <v>53</v>
      </c>
      <c r="M92" s="42">
        <f>M21</f>
        <v>0</v>
      </c>
      <c r="T92" s="21"/>
      <c r="U92" s="21"/>
      <c r="V92" s="21"/>
    </row>
    <row r="93" spans="1:22" s="19" customFormat="1" ht="30" customHeight="1">
      <c r="A93" s="223" t="s">
        <v>2</v>
      </c>
      <c r="B93" s="224"/>
      <c r="C93" s="225" t="str">
        <f>C59</f>
        <v/>
      </c>
      <c r="D93" s="226"/>
      <c r="E93" s="226"/>
      <c r="F93" s="226"/>
      <c r="G93" s="226"/>
      <c r="H93" s="226"/>
      <c r="I93" s="227"/>
      <c r="J93" s="90"/>
      <c r="K93" s="115"/>
      <c r="L93" s="90"/>
      <c r="M93" s="228"/>
      <c r="T93" s="21"/>
      <c r="U93" s="21"/>
      <c r="V93" s="21"/>
    </row>
    <row r="94" spans="1:22" s="19" customFormat="1" ht="18" customHeight="1">
      <c r="A94" s="109" t="s">
        <v>38</v>
      </c>
      <c r="B94" s="110"/>
      <c r="C94" s="110"/>
      <c r="D94" s="111" t="s">
        <v>19</v>
      </c>
      <c r="E94" s="110"/>
      <c r="F94" s="63" t="s">
        <v>27</v>
      </c>
      <c r="G94" s="111" t="s">
        <v>9</v>
      </c>
      <c r="H94" s="111"/>
      <c r="I94" s="63" t="s">
        <v>10</v>
      </c>
      <c r="J94" s="64" t="s">
        <v>5</v>
      </c>
      <c r="K94" s="112">
        <f>K60</f>
        <v>0</v>
      </c>
      <c r="L94" s="113"/>
      <c r="M94" s="114"/>
      <c r="T94" s="21"/>
      <c r="U94" s="21"/>
      <c r="V94" s="21"/>
    </row>
    <row r="95" spans="1:22" s="19" customFormat="1" ht="30" customHeight="1" thickBot="1">
      <c r="A95" s="116">
        <f>A61</f>
        <v>0</v>
      </c>
      <c r="B95" s="117"/>
      <c r="C95" s="117"/>
      <c r="D95" s="118">
        <f>D61</f>
        <v>0</v>
      </c>
      <c r="E95" s="117"/>
      <c r="F95" s="65">
        <f>F24</f>
        <v>0</v>
      </c>
      <c r="G95" s="70">
        <f>G61</f>
        <v>0</v>
      </c>
      <c r="H95" s="71"/>
      <c r="I95" s="66" t="s">
        <v>66</v>
      </c>
      <c r="J95" s="65" t="s">
        <v>11</v>
      </c>
      <c r="K95" s="86">
        <f>K61</f>
        <v>0</v>
      </c>
      <c r="L95" s="87"/>
      <c r="M95" s="88"/>
      <c r="T95" s="21"/>
      <c r="U95" s="21"/>
      <c r="V95" s="21"/>
    </row>
    <row r="96" spans="1:22" s="19" customFormat="1" ht="20.100000000000001" customHeight="1">
      <c r="A96" s="89"/>
      <c r="B96" s="90"/>
      <c r="C96" s="90"/>
      <c r="D96" s="82"/>
      <c r="E96" s="82"/>
      <c r="F96" s="83"/>
      <c r="G96" s="84"/>
      <c r="H96" s="84"/>
      <c r="I96" s="219" t="s">
        <v>37</v>
      </c>
      <c r="J96" s="220"/>
      <c r="K96" s="220"/>
      <c r="L96" s="220"/>
      <c r="M96" s="220"/>
      <c r="T96" s="21"/>
      <c r="U96" s="21"/>
      <c r="V96" s="21"/>
    </row>
    <row r="97" spans="1:22" s="19" customFormat="1" ht="30" customHeight="1">
      <c r="A97" s="89"/>
      <c r="B97" s="90"/>
      <c r="C97" s="90"/>
      <c r="D97" s="82"/>
      <c r="E97" s="82"/>
      <c r="F97" s="83"/>
      <c r="G97" s="84"/>
      <c r="H97" s="84"/>
      <c r="I97" s="93"/>
      <c r="J97" s="93"/>
      <c r="K97" s="93"/>
      <c r="L97" s="93"/>
      <c r="M97" s="93"/>
      <c r="T97" s="21"/>
      <c r="U97" s="21"/>
      <c r="V97" s="21"/>
    </row>
    <row r="98" spans="1:22" s="19" customFormat="1" ht="24" customHeight="1">
      <c r="A98" s="89"/>
      <c r="B98" s="90"/>
      <c r="C98" s="90"/>
      <c r="D98" s="82"/>
      <c r="E98" s="82"/>
      <c r="F98" s="83"/>
      <c r="G98" s="84"/>
      <c r="H98" s="84"/>
      <c r="I98" s="93"/>
      <c r="J98" s="93"/>
      <c r="K98" s="93"/>
      <c r="L98" s="93"/>
      <c r="M98" s="93"/>
      <c r="T98" s="21"/>
      <c r="U98" s="21"/>
      <c r="V98" s="21"/>
    </row>
    <row r="99" spans="1:22" s="19" customFormat="1" ht="15" customHeight="1">
      <c r="A99" s="89"/>
      <c r="B99" s="90"/>
      <c r="C99" s="90"/>
      <c r="D99" s="82"/>
      <c r="E99" s="82"/>
      <c r="F99" s="83"/>
      <c r="G99" s="84"/>
      <c r="H99" s="84"/>
      <c r="I99" s="76" t="s">
        <v>31</v>
      </c>
      <c r="J99" s="77"/>
      <c r="K99" s="77"/>
      <c r="L99" s="77"/>
      <c r="M99" s="78"/>
      <c r="T99" s="21"/>
      <c r="U99" s="21"/>
      <c r="V99" s="21"/>
    </row>
    <row r="100" spans="1:22" s="19" customFormat="1" ht="30" customHeight="1">
      <c r="A100" s="89"/>
      <c r="B100" s="115"/>
      <c r="C100" s="115"/>
      <c r="D100" s="82"/>
      <c r="E100" s="82"/>
      <c r="F100" s="83"/>
      <c r="G100" s="84"/>
      <c r="H100" s="84"/>
      <c r="I100" s="79"/>
      <c r="J100" s="80"/>
      <c r="K100" s="80"/>
      <c r="L100" s="80"/>
      <c r="M100" s="81"/>
      <c r="T100" s="21"/>
      <c r="U100" s="21"/>
      <c r="V100" s="21"/>
    </row>
    <row r="101" spans="1:22" ht="21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spans="1:22" ht="13.5">
      <c r="A102" s="51"/>
      <c r="B102" s="51"/>
      <c r="C102" s="51"/>
      <c r="D102" s="51"/>
      <c r="E102" s="52"/>
      <c r="F102" s="52"/>
      <c r="G102" s="53"/>
      <c r="H102" s="52"/>
      <c r="I102" s="52"/>
      <c r="J102" s="212"/>
      <c r="K102" s="213"/>
      <c r="L102" s="214" t="s">
        <v>13</v>
      </c>
      <c r="M102" s="215"/>
    </row>
    <row r="103" spans="1:22" ht="13.5">
      <c r="A103" s="51"/>
      <c r="B103" s="51"/>
      <c r="C103" s="51"/>
      <c r="D103" s="51"/>
      <c r="E103" s="52"/>
      <c r="F103" s="52"/>
      <c r="G103" s="50"/>
      <c r="H103" s="52"/>
      <c r="I103" s="52"/>
      <c r="J103" s="216"/>
      <c r="K103" s="213"/>
      <c r="L103" s="217"/>
      <c r="M103" s="215"/>
    </row>
    <row r="104" spans="1:22" ht="17.25" customHeight="1">
      <c r="A104" s="67"/>
      <c r="B104" s="218"/>
      <c r="C104" s="195"/>
      <c r="D104" s="67"/>
      <c r="E104" s="68"/>
      <c r="F104" s="52"/>
      <c r="G104" s="50"/>
      <c r="H104" s="52"/>
      <c r="I104" s="52"/>
      <c r="J104" s="216"/>
      <c r="K104" s="213"/>
      <c r="L104" s="217"/>
      <c r="M104" s="215"/>
    </row>
    <row r="105" spans="1:22" ht="45" customHeight="1">
      <c r="A105" s="51"/>
      <c r="B105" s="216"/>
      <c r="C105" s="213"/>
      <c r="D105" s="51"/>
      <c r="E105" s="52"/>
      <c r="F105" s="52"/>
      <c r="G105" s="50"/>
      <c r="H105" s="52"/>
      <c r="I105" s="52"/>
      <c r="J105" s="216"/>
      <c r="K105" s="213"/>
      <c r="L105" s="217"/>
      <c r="M105" s="215"/>
    </row>
    <row r="106" spans="1:2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</row>
    <row r="107" spans="1:22" ht="33.75" customHeight="1">
      <c r="A107" s="192"/>
      <c r="B107" s="193"/>
      <c r="C107" s="193"/>
      <c r="D107" s="52"/>
      <c r="E107" s="52"/>
      <c r="F107" s="52"/>
      <c r="G107" s="52"/>
      <c r="H107" s="52"/>
      <c r="I107" s="52"/>
      <c r="J107" s="52"/>
      <c r="K107" s="52"/>
      <c r="L107" s="52"/>
      <c r="M107" s="58" t="s">
        <v>34</v>
      </c>
    </row>
    <row r="108" spans="1:22" ht="33.75" customHeight="1">
      <c r="A108" s="194" t="s">
        <v>23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</row>
    <row r="109" spans="1:22" ht="22.5" customHeight="1">
      <c r="A109" s="196" t="s">
        <v>4</v>
      </c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</row>
    <row r="110" spans="1:22" ht="21.75" customHeight="1" thickBot="1">
      <c r="A110" s="198" t="s">
        <v>51</v>
      </c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</row>
    <row r="111" spans="1:22" ht="30" customHeight="1" thickBot="1">
      <c r="A111" s="59"/>
      <c r="B111" s="60"/>
      <c r="C111" s="61"/>
      <c r="D111" s="62"/>
      <c r="E111" s="200"/>
      <c r="F111" s="200"/>
      <c r="G111" s="200"/>
      <c r="H111" s="201" t="s">
        <v>0</v>
      </c>
      <c r="I111" s="202"/>
      <c r="J111" s="203">
        <f>J5</f>
        <v>0</v>
      </c>
      <c r="K111" s="204"/>
      <c r="L111" s="204"/>
      <c r="M111" s="205"/>
    </row>
    <row r="112" spans="1:22" ht="30" customHeight="1">
      <c r="A112" s="206" t="s">
        <v>58</v>
      </c>
      <c r="B112" s="207"/>
      <c r="C112" s="207"/>
      <c r="D112" s="207"/>
      <c r="E112" s="207"/>
      <c r="F112" s="207"/>
      <c r="G112" s="207"/>
      <c r="H112" s="182" t="str">
        <f>H6</f>
        <v>予算執行責任者</v>
      </c>
      <c r="I112" s="183"/>
      <c r="J112" s="184">
        <f>$J$6</f>
        <v>0</v>
      </c>
      <c r="K112" s="185"/>
      <c r="L112" s="186"/>
      <c r="M112" s="44"/>
    </row>
    <row r="113" spans="1:22" ht="30" customHeight="1" thickBot="1">
      <c r="A113" s="208" t="s">
        <v>65</v>
      </c>
      <c r="B113" s="209"/>
      <c r="C113" s="209"/>
      <c r="D113" s="210">
        <f>D7</f>
        <v>0</v>
      </c>
      <c r="E113" s="210"/>
      <c r="F113" s="210"/>
      <c r="G113" s="211"/>
      <c r="H113" s="187" t="s">
        <v>14</v>
      </c>
      <c r="I113" s="188"/>
      <c r="J113" s="189">
        <f>$J$7</f>
        <v>0</v>
      </c>
      <c r="K113" s="190"/>
      <c r="L113" s="191"/>
      <c r="M113" s="45"/>
    </row>
    <row r="114" spans="1:22" ht="20.25" customHeight="1" thickBot="1">
      <c r="A114" s="50"/>
      <c r="B114" s="50"/>
      <c r="C114" s="50"/>
      <c r="D114" s="50"/>
      <c r="E114" s="52"/>
      <c r="F114" s="52"/>
      <c r="G114" s="52"/>
      <c r="H114" s="52"/>
      <c r="I114" s="52"/>
      <c r="J114" s="52"/>
      <c r="K114" s="52"/>
      <c r="L114" s="52"/>
      <c r="M114" s="52"/>
    </row>
    <row r="115" spans="1:22" ht="25.5" customHeight="1">
      <c r="A115" s="156" t="str">
        <f>A80</f>
        <v>申請理由及び使用目的：</v>
      </c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8"/>
    </row>
    <row r="116" spans="1:22" ht="25.5" customHeight="1">
      <c r="A116" s="159">
        <f>A81</f>
        <v>0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1"/>
    </row>
    <row r="117" spans="1:22" ht="25.5" customHeight="1">
      <c r="A117" s="162">
        <f>A82</f>
        <v>0</v>
      </c>
      <c r="B117" s="163"/>
      <c r="C117" s="163"/>
      <c r="D117" s="163"/>
      <c r="E117" s="164"/>
      <c r="F117" s="164"/>
      <c r="G117" s="164"/>
      <c r="H117" s="164"/>
      <c r="I117" s="164"/>
      <c r="J117" s="164"/>
      <c r="K117" s="164"/>
      <c r="L117" s="164"/>
      <c r="M117" s="165"/>
    </row>
    <row r="118" spans="1:22" ht="19.5" customHeight="1">
      <c r="A118" s="176" t="s">
        <v>24</v>
      </c>
      <c r="B118" s="177"/>
      <c r="C118" s="166" t="s">
        <v>40</v>
      </c>
      <c r="D118" s="166"/>
      <c r="E118" s="167">
        <f>E83</f>
        <v>0</v>
      </c>
      <c r="F118" s="167"/>
      <c r="G118" s="167"/>
      <c r="H118" s="167"/>
      <c r="I118" s="167"/>
      <c r="J118" s="167"/>
      <c r="K118" s="167"/>
      <c r="L118" s="167"/>
      <c r="M118" s="168"/>
    </row>
    <row r="119" spans="1:22" ht="30" customHeight="1">
      <c r="A119" s="178"/>
      <c r="B119" s="179"/>
      <c r="C119" s="169" t="s">
        <v>6</v>
      </c>
      <c r="D119" s="170"/>
      <c r="E119" s="171">
        <f>E84</f>
        <v>0</v>
      </c>
      <c r="F119" s="171"/>
      <c r="G119" s="171"/>
      <c r="H119" s="171"/>
      <c r="I119" s="171"/>
      <c r="J119" s="171"/>
      <c r="K119" s="171"/>
      <c r="L119" s="171"/>
      <c r="M119" s="172"/>
    </row>
    <row r="120" spans="1:22" ht="15" customHeight="1">
      <c r="A120" s="178"/>
      <c r="B120" s="179"/>
      <c r="C120" s="173" t="s">
        <v>5</v>
      </c>
      <c r="D120" s="173"/>
      <c r="E120" s="174">
        <f>E85</f>
        <v>0</v>
      </c>
      <c r="F120" s="174"/>
      <c r="G120" s="174"/>
      <c r="H120" s="174"/>
      <c r="I120" s="174"/>
      <c r="J120" s="174"/>
      <c r="K120" s="175"/>
      <c r="L120" s="132" t="s">
        <v>17</v>
      </c>
      <c r="M120" s="133"/>
    </row>
    <row r="121" spans="1:22" ht="30" customHeight="1">
      <c r="A121" s="178"/>
      <c r="B121" s="179"/>
      <c r="C121" s="134" t="s">
        <v>7</v>
      </c>
      <c r="D121" s="135"/>
      <c r="E121" s="136">
        <f>E86</f>
        <v>0</v>
      </c>
      <c r="F121" s="136"/>
      <c r="G121" s="136"/>
      <c r="H121" s="136"/>
      <c r="I121" s="136"/>
      <c r="J121" s="136"/>
      <c r="K121" s="136"/>
      <c r="L121" s="137" t="str">
        <f>L86</f>
        <v/>
      </c>
      <c r="M121" s="138"/>
    </row>
    <row r="122" spans="1:22" ht="30" customHeight="1">
      <c r="A122" s="180"/>
      <c r="B122" s="181"/>
      <c r="C122" s="148" t="s">
        <v>61</v>
      </c>
      <c r="D122" s="149"/>
      <c r="E122" s="150">
        <f>E87</f>
        <v>0</v>
      </c>
      <c r="F122" s="151"/>
      <c r="G122" s="151"/>
      <c r="H122" s="151"/>
      <c r="I122" s="152"/>
      <c r="J122" s="49" t="s">
        <v>62</v>
      </c>
      <c r="K122" s="153">
        <f>K87</f>
        <v>0</v>
      </c>
      <c r="L122" s="154"/>
      <c r="M122" s="155"/>
    </row>
    <row r="123" spans="1:22" s="19" customFormat="1" ht="30" customHeight="1" thickBot="1">
      <c r="A123" s="139" t="s">
        <v>28</v>
      </c>
      <c r="B123" s="140"/>
      <c r="C123" s="141" t="s">
        <v>29</v>
      </c>
      <c r="D123" s="142"/>
      <c r="E123" s="143">
        <f>E17</f>
        <v>0</v>
      </c>
      <c r="F123" s="144"/>
      <c r="G123" s="144"/>
      <c r="H123" s="46" t="s">
        <v>30</v>
      </c>
      <c r="I123" s="47"/>
      <c r="J123" s="48"/>
      <c r="K123" s="145"/>
      <c r="L123" s="146"/>
      <c r="M123" s="147"/>
      <c r="T123" s="21"/>
      <c r="U123" s="21"/>
      <c r="V123" s="21"/>
    </row>
    <row r="124" spans="1:22" s="19" customFormat="1" ht="25.5" customHeight="1">
      <c r="A124" s="109" t="s">
        <v>18</v>
      </c>
      <c r="B124" s="111"/>
      <c r="C124" s="111" t="s">
        <v>15</v>
      </c>
      <c r="D124" s="111"/>
      <c r="E124" s="111"/>
      <c r="F124" s="111"/>
      <c r="G124" s="111"/>
      <c r="H124" s="111"/>
      <c r="I124" s="119"/>
      <c r="J124" s="120" t="s">
        <v>63</v>
      </c>
      <c r="K124" s="121"/>
      <c r="L124" s="122" t="s">
        <v>8</v>
      </c>
      <c r="M124" s="123"/>
      <c r="T124" s="21"/>
      <c r="U124" s="21"/>
      <c r="V124" s="21"/>
    </row>
    <row r="125" spans="1:22" s="19" customFormat="1" ht="30" customHeight="1">
      <c r="A125" s="124">
        <f>A90</f>
        <v>0</v>
      </c>
      <c r="B125" s="125"/>
      <c r="C125" s="126">
        <f>C90</f>
        <v>0</v>
      </c>
      <c r="D125" s="126"/>
      <c r="E125" s="126"/>
      <c r="F125" s="126"/>
      <c r="G125" s="126"/>
      <c r="H125" s="126"/>
      <c r="I125" s="127"/>
      <c r="J125" s="128">
        <f>J90</f>
        <v>0</v>
      </c>
      <c r="K125" s="129">
        <f>SUM(K123:K124)</f>
        <v>0</v>
      </c>
      <c r="L125" s="130">
        <f>L90</f>
        <v>0</v>
      </c>
      <c r="M125" s="131">
        <f>ROUNDDOWN(M121*0.1,0)</f>
        <v>0</v>
      </c>
      <c r="T125" s="21"/>
      <c r="U125" s="21"/>
      <c r="V125" s="21"/>
    </row>
    <row r="126" spans="1:22" s="19" customFormat="1" ht="25.5" customHeight="1">
      <c r="A126" s="94" t="s">
        <v>41</v>
      </c>
      <c r="B126" s="95"/>
      <c r="C126" s="95"/>
      <c r="D126" s="95"/>
      <c r="E126" s="95"/>
      <c r="F126" s="95"/>
      <c r="G126" s="95"/>
      <c r="H126" s="95"/>
      <c r="I126" s="95"/>
      <c r="J126" s="98">
        <f>J91</f>
        <v>0</v>
      </c>
      <c r="K126" s="99"/>
      <c r="L126" s="41" t="s">
        <v>25</v>
      </c>
      <c r="M126" s="40">
        <f>M20</f>
        <v>0</v>
      </c>
      <c r="T126" s="21"/>
      <c r="U126" s="21"/>
      <c r="V126" s="21"/>
    </row>
    <row r="127" spans="1:22" s="19" customFormat="1" ht="25.5" customHeight="1" thickBot="1">
      <c r="A127" s="96"/>
      <c r="B127" s="97"/>
      <c r="C127" s="97"/>
      <c r="D127" s="97"/>
      <c r="E127" s="97"/>
      <c r="F127" s="97"/>
      <c r="G127" s="97"/>
      <c r="H127" s="97"/>
      <c r="I127" s="97"/>
      <c r="J127" s="100"/>
      <c r="K127" s="101"/>
      <c r="L127" s="43" t="s">
        <v>26</v>
      </c>
      <c r="M127" s="42">
        <f>M21</f>
        <v>0</v>
      </c>
      <c r="T127" s="21"/>
      <c r="U127" s="21"/>
      <c r="V127" s="21"/>
    </row>
    <row r="128" spans="1:22" s="19" customFormat="1" ht="30" customHeight="1">
      <c r="A128" s="102" t="s">
        <v>2</v>
      </c>
      <c r="B128" s="103"/>
      <c r="C128" s="104" t="str">
        <f>C93</f>
        <v/>
      </c>
      <c r="D128" s="105"/>
      <c r="E128" s="105"/>
      <c r="F128" s="105"/>
      <c r="G128" s="105"/>
      <c r="H128" s="105"/>
      <c r="I128" s="106"/>
      <c r="J128" s="103"/>
      <c r="K128" s="107"/>
      <c r="L128" s="107"/>
      <c r="M128" s="108"/>
      <c r="T128" s="21"/>
      <c r="U128" s="21"/>
      <c r="V128" s="21"/>
    </row>
    <row r="129" spans="1:22" s="19" customFormat="1" ht="18" customHeight="1">
      <c r="A129" s="109" t="s">
        <v>38</v>
      </c>
      <c r="B129" s="110"/>
      <c r="C129" s="110"/>
      <c r="D129" s="111" t="s">
        <v>19</v>
      </c>
      <c r="E129" s="110"/>
      <c r="F129" s="63" t="s">
        <v>27</v>
      </c>
      <c r="G129" s="111" t="s">
        <v>9</v>
      </c>
      <c r="H129" s="111"/>
      <c r="I129" s="63" t="s">
        <v>10</v>
      </c>
      <c r="J129" s="64" t="s">
        <v>5</v>
      </c>
      <c r="K129" s="112">
        <f>K23</f>
        <v>0</v>
      </c>
      <c r="L129" s="113"/>
      <c r="M129" s="114"/>
      <c r="T129" s="21"/>
      <c r="U129" s="21"/>
      <c r="V129" s="21"/>
    </row>
    <row r="130" spans="1:22" s="19" customFormat="1" ht="30" customHeight="1" thickBot="1">
      <c r="A130" s="116">
        <f>A24</f>
        <v>0</v>
      </c>
      <c r="B130" s="117"/>
      <c r="C130" s="117"/>
      <c r="D130" s="118">
        <f>D24</f>
        <v>0</v>
      </c>
      <c r="E130" s="117"/>
      <c r="F130" s="65">
        <f>F24</f>
        <v>0</v>
      </c>
      <c r="G130" s="70">
        <f>G24</f>
        <v>0</v>
      </c>
      <c r="H130" s="71"/>
      <c r="I130" s="66" t="s">
        <v>66</v>
      </c>
      <c r="J130" s="65" t="s">
        <v>11</v>
      </c>
      <c r="K130" s="86">
        <f>K24</f>
        <v>0</v>
      </c>
      <c r="L130" s="87"/>
      <c r="M130" s="88"/>
      <c r="T130" s="21"/>
      <c r="U130" s="21"/>
      <c r="V130" s="21"/>
    </row>
    <row r="131" spans="1:22" s="19" customFormat="1" ht="30" customHeight="1">
      <c r="A131" s="89"/>
      <c r="B131" s="90"/>
      <c r="C131" s="90"/>
      <c r="D131" s="82"/>
      <c r="E131" s="82"/>
      <c r="F131" s="83"/>
      <c r="G131" s="84"/>
      <c r="H131" s="84"/>
      <c r="I131" s="91" t="s">
        <v>37</v>
      </c>
      <c r="J131" s="92"/>
      <c r="K131" s="92"/>
      <c r="L131" s="92"/>
      <c r="M131" s="92"/>
      <c r="T131" s="21"/>
      <c r="U131" s="21"/>
      <c r="V131" s="21"/>
    </row>
    <row r="132" spans="1:22" s="19" customFormat="1" ht="30" customHeight="1">
      <c r="A132" s="89"/>
      <c r="B132" s="90"/>
      <c r="C132" s="90"/>
      <c r="D132" s="82"/>
      <c r="E132" s="82"/>
      <c r="F132" s="83"/>
      <c r="G132" s="84"/>
      <c r="H132" s="84"/>
      <c r="I132" s="93"/>
      <c r="J132" s="93"/>
      <c r="K132" s="93"/>
      <c r="L132" s="93"/>
      <c r="M132" s="93"/>
      <c r="T132" s="21"/>
      <c r="U132" s="21"/>
      <c r="V132" s="21"/>
    </row>
    <row r="133" spans="1:22" s="19" customFormat="1" ht="30" customHeight="1">
      <c r="A133" s="89"/>
      <c r="B133" s="90"/>
      <c r="C133" s="90"/>
      <c r="D133" s="82"/>
      <c r="E133" s="82"/>
      <c r="F133" s="83"/>
      <c r="G133" s="84"/>
      <c r="H133" s="84"/>
      <c r="I133" s="93"/>
      <c r="J133" s="93"/>
      <c r="K133" s="93"/>
      <c r="L133" s="93"/>
      <c r="M133" s="93"/>
      <c r="T133" s="21"/>
      <c r="U133" s="21"/>
      <c r="V133" s="21"/>
    </row>
    <row r="134" spans="1:22" s="19" customFormat="1" ht="30" customHeight="1">
      <c r="A134" s="89"/>
      <c r="B134" s="90"/>
      <c r="C134" s="90"/>
      <c r="D134" s="82"/>
      <c r="E134" s="82"/>
      <c r="F134" s="83"/>
      <c r="G134" s="84"/>
      <c r="H134" s="84"/>
      <c r="I134" s="76" t="s">
        <v>31</v>
      </c>
      <c r="J134" s="77"/>
      <c r="K134" s="77"/>
      <c r="L134" s="77"/>
      <c r="M134" s="78"/>
      <c r="T134" s="21"/>
      <c r="U134" s="21"/>
      <c r="V134" s="21"/>
    </row>
    <row r="135" spans="1:22" s="19" customFormat="1" ht="30" customHeight="1">
      <c r="A135" s="89"/>
      <c r="B135" s="115"/>
      <c r="C135" s="115"/>
      <c r="D135" s="82"/>
      <c r="E135" s="82"/>
      <c r="F135" s="83"/>
      <c r="G135" s="84"/>
      <c r="H135" s="84"/>
      <c r="I135" s="79"/>
      <c r="J135" s="80"/>
      <c r="K135" s="80"/>
      <c r="L135" s="80"/>
      <c r="M135" s="81"/>
      <c r="T135" s="21"/>
      <c r="U135" s="21"/>
      <c r="V135" s="21"/>
    </row>
    <row r="136" spans="1:22" ht="21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22" ht="13.5">
      <c r="A137" s="9"/>
      <c r="B137" s="9"/>
      <c r="C137" s="9"/>
      <c r="D137" s="9"/>
      <c r="G137" s="2"/>
      <c r="J137" s="85"/>
      <c r="K137" s="75"/>
      <c r="L137" s="85"/>
      <c r="M137" s="75"/>
    </row>
    <row r="138" spans="1:22" ht="13.5">
      <c r="A138" s="9"/>
      <c r="B138" s="9"/>
      <c r="C138" s="9"/>
      <c r="D138" s="9"/>
      <c r="G138" s="3"/>
      <c r="J138" s="74"/>
      <c r="K138" s="75"/>
      <c r="L138" s="74"/>
      <c r="M138" s="75"/>
    </row>
    <row r="139" spans="1:22" ht="17.25" customHeight="1">
      <c r="A139" s="10"/>
      <c r="B139" s="72"/>
      <c r="C139" s="73"/>
      <c r="D139" s="10"/>
      <c r="E139" s="11"/>
      <c r="G139" s="3"/>
      <c r="J139" s="74"/>
      <c r="K139" s="75"/>
      <c r="L139" s="74"/>
      <c r="M139" s="75"/>
    </row>
    <row r="140" spans="1:22" ht="45" customHeight="1">
      <c r="A140" s="9"/>
      <c r="B140" s="74"/>
      <c r="C140" s="75"/>
      <c r="D140" s="9"/>
      <c r="G140" s="3"/>
      <c r="J140" s="74"/>
      <c r="K140" s="75"/>
      <c r="L140" s="74"/>
      <c r="M140" s="75"/>
    </row>
  </sheetData>
  <sheetProtection algorithmName="SHA-512" hashValue="EsBqluzkVkwNmTvV1/7dH6Ny5jDZo5dldbTEe/RC6QBB8ZNxQLCVJnVY2W/NGZ+ypv2Xcc/XpPyX1mtn56/eOg==" saltValue="blBlt8Ip0/wcrqJlQDvqxg==" spinCount="100000" sheet="1" objects="1" scenarios="1" formatCells="0" formatColumns="0" formatRows="0"/>
  <mergeCells count="313">
    <mergeCell ref="H6:I6"/>
    <mergeCell ref="J6:L6"/>
    <mergeCell ref="H7:I7"/>
    <mergeCell ref="J7:L7"/>
    <mergeCell ref="A1:C1"/>
    <mergeCell ref="A2:M2"/>
    <mergeCell ref="A3:M3"/>
    <mergeCell ref="A4:M4"/>
    <mergeCell ref="E5:G5"/>
    <mergeCell ref="H5:I5"/>
    <mergeCell ref="J5:M5"/>
    <mergeCell ref="A6:G6"/>
    <mergeCell ref="A7:C7"/>
    <mergeCell ref="D7:G7"/>
    <mergeCell ref="A9:M9"/>
    <mergeCell ref="A10:M10"/>
    <mergeCell ref="A11:M11"/>
    <mergeCell ref="C12:D12"/>
    <mergeCell ref="E12:M12"/>
    <mergeCell ref="C13:D13"/>
    <mergeCell ref="E13:M13"/>
    <mergeCell ref="C14:D14"/>
    <mergeCell ref="E14:K14"/>
    <mergeCell ref="A12:B16"/>
    <mergeCell ref="E16:I16"/>
    <mergeCell ref="K16:M16"/>
    <mergeCell ref="A18:B18"/>
    <mergeCell ref="C18:I18"/>
    <mergeCell ref="J18:K18"/>
    <mergeCell ref="L18:M18"/>
    <mergeCell ref="A19:B19"/>
    <mergeCell ref="C19:I19"/>
    <mergeCell ref="J19:K19"/>
    <mergeCell ref="L19:M19"/>
    <mergeCell ref="L14:M14"/>
    <mergeCell ref="C15:D15"/>
    <mergeCell ref="E15:K15"/>
    <mergeCell ref="L15:M15"/>
    <mergeCell ref="A17:B17"/>
    <mergeCell ref="C17:D17"/>
    <mergeCell ref="E17:G17"/>
    <mergeCell ref="K17:M17"/>
    <mergeCell ref="C16:D16"/>
    <mergeCell ref="A23:C23"/>
    <mergeCell ref="D23:E23"/>
    <mergeCell ref="G23:H23"/>
    <mergeCell ref="K23:M23"/>
    <mergeCell ref="A24:C24"/>
    <mergeCell ref="D24:E24"/>
    <mergeCell ref="G24:H24"/>
    <mergeCell ref="K24:M24"/>
    <mergeCell ref="A20:I21"/>
    <mergeCell ref="J20:K21"/>
    <mergeCell ref="A22:B22"/>
    <mergeCell ref="C22:I22"/>
    <mergeCell ref="J22:K22"/>
    <mergeCell ref="L22:M22"/>
    <mergeCell ref="F33:M33"/>
    <mergeCell ref="J34:K34"/>
    <mergeCell ref="L34:M34"/>
    <mergeCell ref="J35:K37"/>
    <mergeCell ref="L35:M37"/>
    <mergeCell ref="B36:E36"/>
    <mergeCell ref="B37:C37"/>
    <mergeCell ref="I27:M28"/>
    <mergeCell ref="D28:E28"/>
    <mergeCell ref="F28:H28"/>
    <mergeCell ref="A30:M30"/>
    <mergeCell ref="A31:M31"/>
    <mergeCell ref="A32:E32"/>
    <mergeCell ref="F32:M32"/>
    <mergeCell ref="A25:A28"/>
    <mergeCell ref="B25:C26"/>
    <mergeCell ref="D25:E25"/>
    <mergeCell ref="F25:H25"/>
    <mergeCell ref="I25:M26"/>
    <mergeCell ref="D26:E26"/>
    <mergeCell ref="F26:H26"/>
    <mergeCell ref="B27:C28"/>
    <mergeCell ref="D27:E27"/>
    <mergeCell ref="F27:H27"/>
    <mergeCell ref="H43:I43"/>
    <mergeCell ref="J43:L43"/>
    <mergeCell ref="H44:I44"/>
    <mergeCell ref="J44:L44"/>
    <mergeCell ref="A38:C38"/>
    <mergeCell ref="A39:M39"/>
    <mergeCell ref="A40:M40"/>
    <mergeCell ref="A41:M41"/>
    <mergeCell ref="E42:G42"/>
    <mergeCell ref="H42:I42"/>
    <mergeCell ref="J42:M42"/>
    <mergeCell ref="A43:G43"/>
    <mergeCell ref="A44:C44"/>
    <mergeCell ref="D44:G44"/>
    <mergeCell ref="A46:M46"/>
    <mergeCell ref="A47:M47"/>
    <mergeCell ref="A48:M48"/>
    <mergeCell ref="C49:D49"/>
    <mergeCell ref="E49:M49"/>
    <mergeCell ref="C50:D50"/>
    <mergeCell ref="E50:M50"/>
    <mergeCell ref="C51:D51"/>
    <mergeCell ref="E51:K51"/>
    <mergeCell ref="A49:B53"/>
    <mergeCell ref="A55:B55"/>
    <mergeCell ref="C55:I55"/>
    <mergeCell ref="J55:K55"/>
    <mergeCell ref="L55:M55"/>
    <mergeCell ref="A56:B56"/>
    <mergeCell ref="C56:I56"/>
    <mergeCell ref="J56:K56"/>
    <mergeCell ref="L56:M56"/>
    <mergeCell ref="L51:M51"/>
    <mergeCell ref="C52:D52"/>
    <mergeCell ref="E52:K52"/>
    <mergeCell ref="L52:M52"/>
    <mergeCell ref="A54:B54"/>
    <mergeCell ref="C54:D54"/>
    <mergeCell ref="E54:G54"/>
    <mergeCell ref="K54:M54"/>
    <mergeCell ref="C53:D53"/>
    <mergeCell ref="E53:I53"/>
    <mergeCell ref="K53:M53"/>
    <mergeCell ref="A57:I58"/>
    <mergeCell ref="J57:K58"/>
    <mergeCell ref="A59:B59"/>
    <mergeCell ref="C59:I59"/>
    <mergeCell ref="J59:M59"/>
    <mergeCell ref="A60:C60"/>
    <mergeCell ref="D60:E60"/>
    <mergeCell ref="G60:H60"/>
    <mergeCell ref="K60:M60"/>
    <mergeCell ref="A61:C61"/>
    <mergeCell ref="D61:E61"/>
    <mergeCell ref="G61:H61"/>
    <mergeCell ref="K61:M61"/>
    <mergeCell ref="A62:A65"/>
    <mergeCell ref="B62:C63"/>
    <mergeCell ref="D62:E62"/>
    <mergeCell ref="F62:H62"/>
    <mergeCell ref="I62:M63"/>
    <mergeCell ref="D63:E63"/>
    <mergeCell ref="J67:K67"/>
    <mergeCell ref="L67:M67"/>
    <mergeCell ref="J68:K70"/>
    <mergeCell ref="L68:M70"/>
    <mergeCell ref="B69:C69"/>
    <mergeCell ref="B70:C70"/>
    <mergeCell ref="F63:H63"/>
    <mergeCell ref="B64:C65"/>
    <mergeCell ref="D64:E64"/>
    <mergeCell ref="F64:H64"/>
    <mergeCell ref="I64:M65"/>
    <mergeCell ref="D65:E65"/>
    <mergeCell ref="F65:H65"/>
    <mergeCell ref="H77:I77"/>
    <mergeCell ref="J77:L77"/>
    <mergeCell ref="H78:I78"/>
    <mergeCell ref="J78:L78"/>
    <mergeCell ref="A72:C72"/>
    <mergeCell ref="A73:M73"/>
    <mergeCell ref="A74:M74"/>
    <mergeCell ref="A75:M75"/>
    <mergeCell ref="E76:G76"/>
    <mergeCell ref="H76:I76"/>
    <mergeCell ref="J76:M76"/>
    <mergeCell ref="A77:G77"/>
    <mergeCell ref="A78:C78"/>
    <mergeCell ref="D78:G78"/>
    <mergeCell ref="A80:M80"/>
    <mergeCell ref="A81:M81"/>
    <mergeCell ref="A82:M82"/>
    <mergeCell ref="C83:D83"/>
    <mergeCell ref="E83:M83"/>
    <mergeCell ref="C84:D84"/>
    <mergeCell ref="E84:M84"/>
    <mergeCell ref="C85:D85"/>
    <mergeCell ref="E85:K85"/>
    <mergeCell ref="A83:B87"/>
    <mergeCell ref="A89:B89"/>
    <mergeCell ref="C89:I89"/>
    <mergeCell ref="J89:K89"/>
    <mergeCell ref="L89:M89"/>
    <mergeCell ref="A90:B90"/>
    <mergeCell ref="C90:I90"/>
    <mergeCell ref="J90:K90"/>
    <mergeCell ref="L90:M90"/>
    <mergeCell ref="L85:M85"/>
    <mergeCell ref="C86:D86"/>
    <mergeCell ref="E86:K86"/>
    <mergeCell ref="L86:M86"/>
    <mergeCell ref="A88:B88"/>
    <mergeCell ref="C88:D88"/>
    <mergeCell ref="E88:G88"/>
    <mergeCell ref="K88:M88"/>
    <mergeCell ref="C87:D87"/>
    <mergeCell ref="E87:I87"/>
    <mergeCell ref="K87:M87"/>
    <mergeCell ref="A94:C94"/>
    <mergeCell ref="D94:E94"/>
    <mergeCell ref="G94:H94"/>
    <mergeCell ref="K94:M94"/>
    <mergeCell ref="A95:C95"/>
    <mergeCell ref="D95:E95"/>
    <mergeCell ref="G95:H95"/>
    <mergeCell ref="K95:M95"/>
    <mergeCell ref="A91:I92"/>
    <mergeCell ref="J91:K92"/>
    <mergeCell ref="A93:B93"/>
    <mergeCell ref="C93:I93"/>
    <mergeCell ref="J93:K93"/>
    <mergeCell ref="L93:M93"/>
    <mergeCell ref="A96:A100"/>
    <mergeCell ref="B96:C96"/>
    <mergeCell ref="D96:E96"/>
    <mergeCell ref="F96:H96"/>
    <mergeCell ref="I96:M98"/>
    <mergeCell ref="B97:C98"/>
    <mergeCell ref="D97:E97"/>
    <mergeCell ref="F97:H97"/>
    <mergeCell ref="D98:E98"/>
    <mergeCell ref="F98:H98"/>
    <mergeCell ref="J102:K102"/>
    <mergeCell ref="L102:M102"/>
    <mergeCell ref="J103:K105"/>
    <mergeCell ref="L103:M105"/>
    <mergeCell ref="B104:C104"/>
    <mergeCell ref="B105:C105"/>
    <mergeCell ref="B99:C100"/>
    <mergeCell ref="D99:E99"/>
    <mergeCell ref="F99:H99"/>
    <mergeCell ref="I99:M100"/>
    <mergeCell ref="D100:E100"/>
    <mergeCell ref="F100:H100"/>
    <mergeCell ref="H112:I112"/>
    <mergeCell ref="J112:L112"/>
    <mergeCell ref="H113:I113"/>
    <mergeCell ref="J113:L113"/>
    <mergeCell ref="A107:C107"/>
    <mergeCell ref="A108:M108"/>
    <mergeCell ref="A109:M109"/>
    <mergeCell ref="A110:M110"/>
    <mergeCell ref="E111:G111"/>
    <mergeCell ref="H111:I111"/>
    <mergeCell ref="J111:M111"/>
    <mergeCell ref="A112:G112"/>
    <mergeCell ref="A113:C113"/>
    <mergeCell ref="D113:G113"/>
    <mergeCell ref="A115:M115"/>
    <mergeCell ref="A116:M116"/>
    <mergeCell ref="A117:M117"/>
    <mergeCell ref="C118:D118"/>
    <mergeCell ref="E118:M118"/>
    <mergeCell ref="C119:D119"/>
    <mergeCell ref="E119:M119"/>
    <mergeCell ref="C120:D120"/>
    <mergeCell ref="E120:K120"/>
    <mergeCell ref="A118:B122"/>
    <mergeCell ref="A124:B124"/>
    <mergeCell ref="C124:I124"/>
    <mergeCell ref="J124:K124"/>
    <mergeCell ref="L124:M124"/>
    <mergeCell ref="A125:B125"/>
    <mergeCell ref="C125:I125"/>
    <mergeCell ref="J125:K125"/>
    <mergeCell ref="L125:M125"/>
    <mergeCell ref="L120:M120"/>
    <mergeCell ref="C121:D121"/>
    <mergeCell ref="E121:K121"/>
    <mergeCell ref="L121:M121"/>
    <mergeCell ref="A123:B123"/>
    <mergeCell ref="C123:D123"/>
    <mergeCell ref="E123:G123"/>
    <mergeCell ref="K123:M123"/>
    <mergeCell ref="C122:D122"/>
    <mergeCell ref="E122:I122"/>
    <mergeCell ref="K122:M122"/>
    <mergeCell ref="A131:A135"/>
    <mergeCell ref="B131:C131"/>
    <mergeCell ref="D131:E131"/>
    <mergeCell ref="F131:H131"/>
    <mergeCell ref="I131:M133"/>
    <mergeCell ref="B132:C133"/>
    <mergeCell ref="A126:I127"/>
    <mergeCell ref="J126:K127"/>
    <mergeCell ref="A128:B128"/>
    <mergeCell ref="C128:I128"/>
    <mergeCell ref="J128:M128"/>
    <mergeCell ref="A129:C129"/>
    <mergeCell ref="D129:E129"/>
    <mergeCell ref="G129:H129"/>
    <mergeCell ref="K129:M129"/>
    <mergeCell ref="D132:E132"/>
    <mergeCell ref="F132:H132"/>
    <mergeCell ref="D133:E133"/>
    <mergeCell ref="F133:H133"/>
    <mergeCell ref="B134:C135"/>
    <mergeCell ref="D134:E134"/>
    <mergeCell ref="F134:H134"/>
    <mergeCell ref="A130:C130"/>
    <mergeCell ref="D130:E130"/>
    <mergeCell ref="G130:H130"/>
    <mergeCell ref="B139:C139"/>
    <mergeCell ref="B140:C140"/>
    <mergeCell ref="I134:M135"/>
    <mergeCell ref="D135:E135"/>
    <mergeCell ref="F135:H135"/>
    <mergeCell ref="J137:K137"/>
    <mergeCell ref="L137:M137"/>
    <mergeCell ref="J138:K140"/>
    <mergeCell ref="L138:M140"/>
    <mergeCell ref="K130:M130"/>
  </mergeCells>
  <phoneticPr fontId="8"/>
  <dataValidations count="3">
    <dataValidation type="list" allowBlank="1" showInputMessage="1" showErrorMessage="1" sqref="F24">
      <formula1>"普通,当座"</formula1>
    </dataValidation>
    <dataValidation type="list" allowBlank="1" showInputMessage="1" showErrorMessage="1" sqref="E17:G17">
      <formula1>#REF!</formula1>
    </dataValidation>
    <dataValidation type="list" allowBlank="1" showInputMessage="1" showErrorMessage="1" sqref="K17:M17">
      <formula1>#REF!</formula1>
    </dataValidation>
  </dataValidations>
  <pageMargins left="0.59055118110236227" right="0.31496062992125984" top="0.59055118110236227" bottom="0.59055118110236227" header="0.51181102362204722" footer="0.51181102362204722"/>
  <pageSetup paperSize="9" scale="90" orientation="portrait" blackAndWhite="1" r:id="rId1"/>
  <headerFooter alignWithMargins="0"/>
  <rowBreaks count="3" manualBreakCount="3">
    <brk id="37" max="16383" man="1"/>
    <brk id="71" max="16383" man="1"/>
    <brk id="10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0"/>
  <sheetViews>
    <sheetView zoomScale="85" zoomScaleNormal="85" workbookViewId="0">
      <selection activeCell="D1" sqref="D1"/>
    </sheetView>
  </sheetViews>
  <sheetFormatPr defaultColWidth="9.140625" defaultRowHeight="12"/>
  <cols>
    <col min="1" max="1" width="10.42578125" style="1" customWidth="1"/>
    <col min="2" max="2" width="4" style="1" customWidth="1"/>
    <col min="3" max="3" width="6.42578125" style="1" customWidth="1"/>
    <col min="4" max="4" width="9.42578125" style="1" customWidth="1"/>
    <col min="5" max="5" width="8.7109375" style="1" customWidth="1"/>
    <col min="6" max="6" width="7.7109375" style="1" customWidth="1"/>
    <col min="7" max="12" width="9.7109375" style="1" customWidth="1"/>
    <col min="13" max="13" width="10.7109375" style="1" customWidth="1"/>
    <col min="14" max="14" width="0" style="1" hidden="1" customWidth="1"/>
    <col min="15" max="15" width="9.140625" style="1"/>
    <col min="20" max="22" width="9.140625" style="20"/>
    <col min="23" max="16384" width="9.140625" style="1"/>
  </cols>
  <sheetData>
    <row r="1" spans="1:13" ht="30" customHeight="1">
      <c r="A1" s="345" t="s">
        <v>16</v>
      </c>
      <c r="B1" s="346"/>
      <c r="C1" s="346"/>
      <c r="M1" s="4" t="s">
        <v>22</v>
      </c>
    </row>
    <row r="2" spans="1:13" ht="30" customHeight="1">
      <c r="A2" s="347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0.100000000000001" customHeight="1">
      <c r="A3" s="348" t="s">
        <v>59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spans="1:13" ht="20.100000000000001" customHeight="1" thickBot="1">
      <c r="A4" s="350" t="s">
        <v>49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</row>
    <row r="5" spans="1:13" ht="30" customHeight="1" thickBot="1">
      <c r="A5" s="22"/>
      <c r="B5" s="23"/>
      <c r="C5" s="24"/>
      <c r="D5" s="39"/>
      <c r="E5" s="352"/>
      <c r="F5" s="352"/>
      <c r="G5" s="352"/>
      <c r="H5" s="201" t="s">
        <v>0</v>
      </c>
      <c r="I5" s="202"/>
      <c r="J5" s="353">
        <v>44727</v>
      </c>
      <c r="K5" s="354"/>
      <c r="L5" s="354"/>
      <c r="M5" s="355"/>
    </row>
    <row r="6" spans="1:13" ht="30" customHeight="1">
      <c r="A6" s="206" t="s">
        <v>64</v>
      </c>
      <c r="B6" s="207"/>
      <c r="C6" s="207"/>
      <c r="D6" s="207"/>
      <c r="E6" s="207"/>
      <c r="F6" s="207"/>
      <c r="G6" s="207"/>
      <c r="H6" s="182" t="s">
        <v>60</v>
      </c>
      <c r="I6" s="183"/>
      <c r="J6" s="339" t="s">
        <v>70</v>
      </c>
      <c r="K6" s="340"/>
      <c r="L6" s="341"/>
      <c r="M6" s="44" t="s">
        <v>1</v>
      </c>
    </row>
    <row r="7" spans="1:13" ht="30" customHeight="1" thickBot="1">
      <c r="A7" s="208" t="s">
        <v>65</v>
      </c>
      <c r="B7" s="209"/>
      <c r="C7" s="209"/>
      <c r="D7" s="356" t="s">
        <v>72</v>
      </c>
      <c r="E7" s="356"/>
      <c r="F7" s="356"/>
      <c r="G7" s="357"/>
      <c r="H7" s="187" t="s">
        <v>14</v>
      </c>
      <c r="I7" s="188"/>
      <c r="J7" s="342" t="s">
        <v>71</v>
      </c>
      <c r="K7" s="343"/>
      <c r="L7" s="344"/>
      <c r="M7" s="45" t="s">
        <v>1</v>
      </c>
    </row>
    <row r="8" spans="1:13" ht="20.100000000000001" customHeight="1" thickBot="1">
      <c r="A8" s="3"/>
      <c r="B8" s="3"/>
      <c r="C8" s="3"/>
      <c r="D8" s="3"/>
    </row>
    <row r="9" spans="1:13" ht="25.5" customHeight="1">
      <c r="A9" s="156" t="s">
        <v>39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8"/>
    </row>
    <row r="10" spans="1:13" ht="25.5" customHeight="1">
      <c r="A10" s="322" t="s">
        <v>73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4"/>
    </row>
    <row r="11" spans="1:13" ht="25.5" customHeight="1">
      <c r="A11" s="325"/>
      <c r="B11" s="326"/>
      <c r="C11" s="326"/>
      <c r="D11" s="326"/>
      <c r="E11" s="327"/>
      <c r="F11" s="327"/>
      <c r="G11" s="327"/>
      <c r="H11" s="327"/>
      <c r="I11" s="327"/>
      <c r="J11" s="327"/>
      <c r="K11" s="327"/>
      <c r="L11" s="327"/>
      <c r="M11" s="328"/>
    </row>
    <row r="12" spans="1:13" ht="20.100000000000001" customHeight="1">
      <c r="A12" s="176" t="s">
        <v>24</v>
      </c>
      <c r="B12" s="177"/>
      <c r="C12" s="166" t="s">
        <v>40</v>
      </c>
      <c r="D12" s="166"/>
      <c r="E12" s="329" t="s">
        <v>74</v>
      </c>
      <c r="F12" s="329"/>
      <c r="G12" s="329"/>
      <c r="H12" s="329"/>
      <c r="I12" s="329"/>
      <c r="J12" s="329"/>
      <c r="K12" s="329"/>
      <c r="L12" s="329"/>
      <c r="M12" s="330"/>
    </row>
    <row r="13" spans="1:13" ht="30" customHeight="1">
      <c r="A13" s="178"/>
      <c r="B13" s="179"/>
      <c r="C13" s="134" t="s">
        <v>6</v>
      </c>
      <c r="D13" s="135"/>
      <c r="E13" s="331" t="s">
        <v>75</v>
      </c>
      <c r="F13" s="331"/>
      <c r="G13" s="331"/>
      <c r="H13" s="331"/>
      <c r="I13" s="331"/>
      <c r="J13" s="331"/>
      <c r="K13" s="331"/>
      <c r="L13" s="331"/>
      <c r="M13" s="332"/>
    </row>
    <row r="14" spans="1:13" ht="15" customHeight="1">
      <c r="A14" s="178"/>
      <c r="B14" s="179"/>
      <c r="C14" s="166" t="s">
        <v>5</v>
      </c>
      <c r="D14" s="166"/>
      <c r="E14" s="333" t="s">
        <v>76</v>
      </c>
      <c r="F14" s="333"/>
      <c r="G14" s="333"/>
      <c r="H14" s="333"/>
      <c r="I14" s="333"/>
      <c r="J14" s="333"/>
      <c r="K14" s="334"/>
      <c r="L14" s="312" t="s">
        <v>17</v>
      </c>
      <c r="M14" s="313"/>
    </row>
    <row r="15" spans="1:13" ht="30" customHeight="1">
      <c r="A15" s="178"/>
      <c r="B15" s="179"/>
      <c r="C15" s="134" t="s">
        <v>7</v>
      </c>
      <c r="D15" s="135"/>
      <c r="E15" s="314" t="s">
        <v>77</v>
      </c>
      <c r="F15" s="314"/>
      <c r="G15" s="314"/>
      <c r="H15" s="314"/>
      <c r="I15" s="314"/>
      <c r="J15" s="314"/>
      <c r="K15" s="314"/>
      <c r="L15" s="315" t="s">
        <v>78</v>
      </c>
      <c r="M15" s="316"/>
    </row>
    <row r="16" spans="1:13" ht="30" customHeight="1">
      <c r="A16" s="180"/>
      <c r="B16" s="181"/>
      <c r="C16" s="148" t="s">
        <v>61</v>
      </c>
      <c r="D16" s="149"/>
      <c r="E16" s="335" t="s">
        <v>79</v>
      </c>
      <c r="F16" s="335"/>
      <c r="G16" s="335"/>
      <c r="H16" s="335"/>
      <c r="I16" s="335"/>
      <c r="J16" s="49" t="s">
        <v>62</v>
      </c>
      <c r="K16" s="336" t="s">
        <v>80</v>
      </c>
      <c r="L16" s="337"/>
      <c r="M16" s="338"/>
    </row>
    <row r="17" spans="1:22" s="36" customFormat="1" ht="30" customHeight="1">
      <c r="A17" s="139" t="s">
        <v>28</v>
      </c>
      <c r="B17" s="140"/>
      <c r="C17" s="141" t="s">
        <v>29</v>
      </c>
      <c r="D17" s="142"/>
      <c r="E17" s="317"/>
      <c r="F17" s="318"/>
      <c r="G17" s="318"/>
      <c r="H17" s="46" t="s">
        <v>30</v>
      </c>
      <c r="I17" s="47"/>
      <c r="J17" s="48"/>
      <c r="K17" s="319"/>
      <c r="L17" s="320"/>
      <c r="M17" s="321"/>
      <c r="T17" s="21"/>
      <c r="U17" s="21"/>
      <c r="V17" s="21"/>
    </row>
    <row r="18" spans="1:22" s="36" customFormat="1" ht="18" customHeight="1">
      <c r="A18" s="299"/>
      <c r="B18" s="243"/>
      <c r="C18" s="243"/>
      <c r="D18" s="243"/>
      <c r="E18" s="243"/>
      <c r="F18" s="243"/>
      <c r="G18" s="243"/>
      <c r="H18" s="243"/>
      <c r="I18" s="300"/>
      <c r="J18" s="301" t="s">
        <v>35</v>
      </c>
      <c r="K18" s="302"/>
      <c r="L18" s="229" t="s">
        <v>8</v>
      </c>
      <c r="M18" s="303"/>
      <c r="T18" s="21"/>
      <c r="U18" s="21"/>
      <c r="V18" s="21"/>
    </row>
    <row r="19" spans="1:22" s="36" customFormat="1" ht="30" customHeight="1">
      <c r="A19" s="304"/>
      <c r="B19" s="305"/>
      <c r="C19" s="306" t="s">
        <v>81</v>
      </c>
      <c r="D19" s="306"/>
      <c r="E19" s="306"/>
      <c r="F19" s="306"/>
      <c r="G19" s="306"/>
      <c r="H19" s="306"/>
      <c r="I19" s="307"/>
      <c r="J19" s="308">
        <v>30000</v>
      </c>
      <c r="K19" s="309"/>
      <c r="L19" s="310">
        <f>ROUNDDOWN(M20*0.1021,0)</f>
        <v>2784</v>
      </c>
      <c r="M19" s="311"/>
      <c r="T19" s="21"/>
      <c r="U19" s="21"/>
      <c r="V19" s="21"/>
    </row>
    <row r="20" spans="1:22" s="36" customFormat="1" ht="25.5" customHeight="1">
      <c r="A20" s="287" t="s">
        <v>41</v>
      </c>
      <c r="B20" s="288"/>
      <c r="C20" s="288"/>
      <c r="D20" s="288"/>
      <c r="E20" s="288"/>
      <c r="F20" s="288"/>
      <c r="G20" s="288"/>
      <c r="H20" s="288"/>
      <c r="I20" s="288"/>
      <c r="J20" s="291">
        <f>J19-L19</f>
        <v>27216</v>
      </c>
      <c r="K20" s="292"/>
      <c r="L20" s="41" t="s">
        <v>25</v>
      </c>
      <c r="M20" s="40">
        <f>ROUND(J19/1.1,0)</f>
        <v>27273</v>
      </c>
      <c r="T20" s="21"/>
      <c r="U20" s="21"/>
      <c r="V20" s="21"/>
    </row>
    <row r="21" spans="1:22" s="36" customFormat="1" ht="25.5" customHeight="1">
      <c r="A21" s="289"/>
      <c r="B21" s="290"/>
      <c r="C21" s="290"/>
      <c r="D21" s="290"/>
      <c r="E21" s="290"/>
      <c r="F21" s="290"/>
      <c r="G21" s="290"/>
      <c r="H21" s="290"/>
      <c r="I21" s="290"/>
      <c r="J21" s="293"/>
      <c r="K21" s="294"/>
      <c r="L21" s="43" t="s">
        <v>26</v>
      </c>
      <c r="M21" s="42">
        <f>J19-M20</f>
        <v>2727</v>
      </c>
      <c r="N21" s="7">
        <f>ROUNDDOWN($M$20*0.1021,0)</f>
        <v>2784</v>
      </c>
      <c r="O21" s="8"/>
      <c r="T21" s="21"/>
      <c r="U21" s="21"/>
      <c r="V21" s="21"/>
    </row>
    <row r="22" spans="1:22" s="36" customFormat="1" ht="30" customHeight="1">
      <c r="A22" s="102" t="s">
        <v>2</v>
      </c>
      <c r="B22" s="103"/>
      <c r="C22" s="104"/>
      <c r="D22" s="295"/>
      <c r="E22" s="295"/>
      <c r="F22" s="295"/>
      <c r="G22" s="295"/>
      <c r="H22" s="295"/>
      <c r="I22" s="296"/>
      <c r="J22" s="103"/>
      <c r="K22" s="245"/>
      <c r="L22" s="297"/>
      <c r="M22" s="298"/>
      <c r="T22" s="21"/>
      <c r="U22" s="21"/>
      <c r="V22" s="21"/>
    </row>
    <row r="23" spans="1:22" s="36" customFormat="1" ht="18" customHeight="1">
      <c r="A23" s="273" t="s">
        <v>38</v>
      </c>
      <c r="B23" s="274"/>
      <c r="C23" s="274"/>
      <c r="D23" s="275" t="s">
        <v>19</v>
      </c>
      <c r="E23" s="274"/>
      <c r="F23" s="37" t="s">
        <v>27</v>
      </c>
      <c r="G23" s="275" t="s">
        <v>9</v>
      </c>
      <c r="H23" s="275"/>
      <c r="I23" s="37" t="s">
        <v>10</v>
      </c>
      <c r="J23" s="27" t="s">
        <v>5</v>
      </c>
      <c r="K23" s="276" t="s">
        <v>68</v>
      </c>
      <c r="L23" s="277"/>
      <c r="M23" s="278"/>
      <c r="T23" s="21"/>
      <c r="U23" s="21"/>
      <c r="V23" s="21"/>
    </row>
    <row r="24" spans="1:22" s="36" customFormat="1" ht="30" customHeight="1" thickBot="1">
      <c r="A24" s="279" t="s">
        <v>82</v>
      </c>
      <c r="B24" s="280"/>
      <c r="C24" s="280"/>
      <c r="D24" s="281" t="s">
        <v>83</v>
      </c>
      <c r="E24" s="280"/>
      <c r="F24" s="69" t="s">
        <v>67</v>
      </c>
      <c r="G24" s="282" t="s">
        <v>69</v>
      </c>
      <c r="H24" s="283"/>
      <c r="I24" s="5" t="s">
        <v>66</v>
      </c>
      <c r="J24" s="6" t="s">
        <v>11</v>
      </c>
      <c r="K24" s="284" t="s">
        <v>77</v>
      </c>
      <c r="L24" s="285"/>
      <c r="M24" s="286"/>
      <c r="T24" s="21"/>
      <c r="U24" s="21"/>
      <c r="V24" s="21"/>
    </row>
    <row r="25" spans="1:22" s="36" customFormat="1" ht="20.100000000000001" customHeight="1">
      <c r="A25" s="252"/>
      <c r="B25" s="253" t="s">
        <v>3</v>
      </c>
      <c r="C25" s="230"/>
      <c r="D25" s="111">
        <v>48011460</v>
      </c>
      <c r="E25" s="111"/>
      <c r="F25" s="246" t="s">
        <v>54</v>
      </c>
      <c r="G25" s="247"/>
      <c r="H25" s="248"/>
      <c r="I25" s="254" t="s">
        <v>37</v>
      </c>
      <c r="J25" s="255"/>
      <c r="K25" s="255"/>
      <c r="L25" s="255"/>
      <c r="M25" s="271"/>
      <c r="T25" s="21"/>
      <c r="U25" s="21"/>
      <c r="V25" s="21"/>
    </row>
    <row r="26" spans="1:22" s="36" customFormat="1" ht="20.100000000000001" customHeight="1">
      <c r="A26" s="252"/>
      <c r="B26" s="253"/>
      <c r="C26" s="230"/>
      <c r="D26" s="251">
        <v>48011420</v>
      </c>
      <c r="E26" s="251"/>
      <c r="F26" s="240" t="s">
        <v>55</v>
      </c>
      <c r="G26" s="241"/>
      <c r="H26" s="242"/>
      <c r="I26" s="257"/>
      <c r="J26" s="258"/>
      <c r="K26" s="258"/>
      <c r="L26" s="258"/>
      <c r="M26" s="272"/>
      <c r="T26" s="21"/>
      <c r="U26" s="21"/>
      <c r="V26" s="21"/>
    </row>
    <row r="27" spans="1:22" s="36" customFormat="1" ht="20.100000000000001" customHeight="1">
      <c r="A27" s="252"/>
      <c r="B27" s="224" t="s">
        <v>21</v>
      </c>
      <c r="C27" s="243"/>
      <c r="D27" s="111">
        <v>20140001</v>
      </c>
      <c r="E27" s="111"/>
      <c r="F27" s="246" t="s">
        <v>56</v>
      </c>
      <c r="G27" s="247"/>
      <c r="H27" s="248"/>
      <c r="I27" s="76" t="s">
        <v>31</v>
      </c>
      <c r="J27" s="77"/>
      <c r="K27" s="77"/>
      <c r="L27" s="77"/>
      <c r="M27" s="78"/>
      <c r="T27" s="21"/>
      <c r="U27" s="21"/>
      <c r="V27" s="21"/>
    </row>
    <row r="28" spans="1:22" s="36" customFormat="1" ht="20.100000000000001" customHeight="1">
      <c r="A28" s="252"/>
      <c r="B28" s="244"/>
      <c r="C28" s="245"/>
      <c r="D28" s="251">
        <v>20140031</v>
      </c>
      <c r="E28" s="251"/>
      <c r="F28" s="240" t="s">
        <v>57</v>
      </c>
      <c r="G28" s="241"/>
      <c r="H28" s="242"/>
      <c r="I28" s="79"/>
      <c r="J28" s="80"/>
      <c r="K28" s="80"/>
      <c r="L28" s="80"/>
      <c r="M28" s="81"/>
      <c r="T28" s="21"/>
      <c r="U28" s="21"/>
      <c r="V28" s="21"/>
    </row>
    <row r="29" spans="1:22" s="36" customFormat="1" ht="6.75" customHeight="1">
      <c r="A29" s="34"/>
      <c r="B29" s="38"/>
      <c r="C29" s="38"/>
      <c r="D29" s="35"/>
      <c r="E29" s="35"/>
      <c r="F29" s="32"/>
      <c r="G29" s="33"/>
      <c r="H29" s="33"/>
      <c r="I29" s="31"/>
      <c r="J29" s="31"/>
      <c r="K29" s="31"/>
      <c r="L29" s="31"/>
      <c r="M29" s="31"/>
      <c r="T29" s="21"/>
      <c r="U29" s="21"/>
      <c r="V29" s="21"/>
    </row>
    <row r="30" spans="1:22" ht="30" customHeight="1">
      <c r="A30" s="194" t="s">
        <v>43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</row>
    <row r="31" spans="1:22" s="36" customFormat="1" ht="21.75" customHeight="1">
      <c r="A31" s="90" t="s">
        <v>44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T31" s="21"/>
      <c r="U31" s="21"/>
      <c r="V31" s="21"/>
    </row>
    <row r="32" spans="1:22" s="36" customFormat="1" ht="30" customHeight="1">
      <c r="A32" s="269" t="s">
        <v>45</v>
      </c>
      <c r="B32" s="269"/>
      <c r="C32" s="269"/>
      <c r="D32" s="269"/>
      <c r="E32" s="269"/>
      <c r="F32" s="270" t="s">
        <v>47</v>
      </c>
      <c r="G32" s="270"/>
      <c r="H32" s="270"/>
      <c r="I32" s="270"/>
      <c r="J32" s="270"/>
      <c r="K32" s="270"/>
      <c r="L32" s="270"/>
      <c r="M32" s="270"/>
      <c r="T32" s="21"/>
      <c r="U32" s="21"/>
      <c r="V32" s="21"/>
    </row>
    <row r="33" spans="1:13" ht="17.25" customHeight="1">
      <c r="A33" s="50"/>
      <c r="B33" s="50"/>
      <c r="C33" s="50"/>
      <c r="D33" s="50"/>
      <c r="E33" s="50"/>
      <c r="F33" s="263" t="s">
        <v>46</v>
      </c>
      <c r="G33" s="263"/>
      <c r="H33" s="263"/>
      <c r="I33" s="263"/>
      <c r="J33" s="263"/>
      <c r="K33" s="263"/>
      <c r="L33" s="263"/>
      <c r="M33" s="263"/>
    </row>
    <row r="34" spans="1:13" ht="13.5">
      <c r="A34" s="51"/>
      <c r="B34" s="51"/>
      <c r="C34" s="51"/>
      <c r="D34" s="51"/>
      <c r="E34" s="52"/>
      <c r="F34" s="52"/>
      <c r="G34" s="53"/>
      <c r="H34" s="52"/>
      <c r="I34" s="52"/>
      <c r="J34" s="214" t="s">
        <v>12</v>
      </c>
      <c r="K34" s="215"/>
      <c r="L34" s="214" t="s">
        <v>13</v>
      </c>
      <c r="M34" s="215"/>
    </row>
    <row r="35" spans="1:13" ht="13.5">
      <c r="A35" s="51"/>
      <c r="B35" s="51"/>
      <c r="C35" s="51"/>
      <c r="D35" s="51"/>
      <c r="E35" s="52"/>
      <c r="F35" s="52"/>
      <c r="G35" s="50"/>
      <c r="H35" s="52"/>
      <c r="I35" s="52"/>
      <c r="J35" s="217"/>
      <c r="K35" s="215"/>
      <c r="L35" s="217"/>
      <c r="M35" s="215"/>
    </row>
    <row r="36" spans="1:13" ht="17.25" customHeight="1">
      <c r="A36" s="54" t="s">
        <v>20</v>
      </c>
      <c r="B36" s="264" t="s">
        <v>42</v>
      </c>
      <c r="C36" s="265"/>
      <c r="D36" s="265"/>
      <c r="E36" s="266"/>
      <c r="F36" s="52"/>
      <c r="G36" s="50"/>
      <c r="H36" s="52"/>
      <c r="I36" s="52"/>
      <c r="J36" s="217"/>
      <c r="K36" s="215"/>
      <c r="L36" s="217"/>
      <c r="M36" s="215"/>
    </row>
    <row r="37" spans="1:13" ht="45" customHeight="1">
      <c r="A37" s="55"/>
      <c r="B37" s="267"/>
      <c r="C37" s="268"/>
      <c r="D37" s="56"/>
      <c r="E37" s="57"/>
      <c r="F37" s="52"/>
      <c r="G37" s="50"/>
      <c r="H37" s="52"/>
      <c r="I37" s="52"/>
      <c r="J37" s="217"/>
      <c r="K37" s="215"/>
      <c r="L37" s="217"/>
      <c r="M37" s="215"/>
    </row>
    <row r="38" spans="1:13" ht="33.75" customHeight="1">
      <c r="A38" s="192"/>
      <c r="B38" s="193"/>
      <c r="C38" s="193"/>
      <c r="D38" s="52"/>
      <c r="E38" s="52"/>
      <c r="F38" s="52"/>
      <c r="G38" s="52"/>
      <c r="H38" s="52"/>
      <c r="I38" s="52"/>
      <c r="J38" s="52"/>
      <c r="K38" s="52"/>
      <c r="L38" s="52"/>
      <c r="M38" s="58" t="s">
        <v>32</v>
      </c>
    </row>
    <row r="39" spans="1:13" ht="33.75" customHeight="1">
      <c r="A39" s="194" t="s">
        <v>23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</row>
    <row r="40" spans="1:13" ht="22.5" customHeight="1">
      <c r="A40" s="196" t="s">
        <v>4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</row>
    <row r="41" spans="1:13" ht="21.75" customHeight="1" thickBot="1">
      <c r="A41" s="198" t="s">
        <v>50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</row>
    <row r="42" spans="1:13" ht="30" customHeight="1" thickBot="1">
      <c r="A42" s="59"/>
      <c r="B42" s="60"/>
      <c r="C42" s="61"/>
      <c r="D42" s="62"/>
      <c r="E42" s="200"/>
      <c r="F42" s="200"/>
      <c r="G42" s="200"/>
      <c r="H42" s="201" t="s">
        <v>0</v>
      </c>
      <c r="I42" s="202"/>
      <c r="J42" s="203">
        <f>J5</f>
        <v>44727</v>
      </c>
      <c r="K42" s="204"/>
      <c r="L42" s="204"/>
      <c r="M42" s="205"/>
    </row>
    <row r="43" spans="1:13" ht="30" customHeight="1">
      <c r="A43" s="206" t="s">
        <v>58</v>
      </c>
      <c r="B43" s="207"/>
      <c r="C43" s="207"/>
      <c r="D43" s="207"/>
      <c r="E43" s="207"/>
      <c r="F43" s="207"/>
      <c r="G43" s="207"/>
      <c r="H43" s="182" t="str">
        <f>H6</f>
        <v>予算執行責任者</v>
      </c>
      <c r="I43" s="183"/>
      <c r="J43" s="184" t="str">
        <f>$J$6</f>
        <v>追手門　太郎</v>
      </c>
      <c r="K43" s="185"/>
      <c r="L43" s="186"/>
      <c r="M43" s="44"/>
    </row>
    <row r="44" spans="1:13" ht="30" customHeight="1" thickBot="1">
      <c r="A44" s="208" t="s">
        <v>65</v>
      </c>
      <c r="B44" s="209"/>
      <c r="C44" s="209"/>
      <c r="D44" s="210" t="str">
        <f>D7</f>
        <v>●●部</v>
      </c>
      <c r="E44" s="210"/>
      <c r="F44" s="210"/>
      <c r="G44" s="211"/>
      <c r="H44" s="187" t="s">
        <v>14</v>
      </c>
      <c r="I44" s="188"/>
      <c r="J44" s="189" t="str">
        <f>$J$7</f>
        <v>茨木　花子</v>
      </c>
      <c r="K44" s="190"/>
      <c r="L44" s="191"/>
      <c r="M44" s="45"/>
    </row>
    <row r="45" spans="1:13" ht="20.25" customHeight="1" thickBot="1">
      <c r="A45" s="50"/>
      <c r="B45" s="50"/>
      <c r="C45" s="50"/>
      <c r="D45" s="50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25.5" customHeight="1">
      <c r="A46" s="156" t="str">
        <f>A9</f>
        <v>申請理由及び使用目的：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8"/>
    </row>
    <row r="47" spans="1:13" ht="25.5" customHeight="1">
      <c r="A47" s="159" t="str">
        <f>A10</f>
        <v>4月分指導の謝礼金支払いのため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</row>
    <row r="48" spans="1:13" ht="25.5" customHeight="1">
      <c r="A48" s="162">
        <f>A11</f>
        <v>0</v>
      </c>
      <c r="B48" s="163"/>
      <c r="C48" s="163"/>
      <c r="D48" s="163"/>
      <c r="E48" s="164"/>
      <c r="F48" s="164"/>
      <c r="G48" s="164"/>
      <c r="H48" s="164"/>
      <c r="I48" s="164"/>
      <c r="J48" s="164"/>
      <c r="K48" s="164"/>
      <c r="L48" s="164"/>
      <c r="M48" s="165"/>
    </row>
    <row r="49" spans="1:22" ht="24.75" customHeight="1">
      <c r="A49" s="176" t="s">
        <v>24</v>
      </c>
      <c r="B49" s="177"/>
      <c r="C49" s="166" t="s">
        <v>40</v>
      </c>
      <c r="D49" s="166"/>
      <c r="E49" s="260" t="str">
        <f t="shared" ref="E49:E53" si="0">E12</f>
        <v>〒123-456</v>
      </c>
      <c r="F49" s="260"/>
      <c r="G49" s="260"/>
      <c r="H49" s="260"/>
      <c r="I49" s="260"/>
      <c r="J49" s="260"/>
      <c r="K49" s="260"/>
      <c r="L49" s="260"/>
      <c r="M49" s="261"/>
    </row>
    <row r="50" spans="1:22" ht="30" customHeight="1">
      <c r="A50" s="178"/>
      <c r="B50" s="179"/>
      <c r="C50" s="134" t="s">
        <v>6</v>
      </c>
      <c r="D50" s="135"/>
      <c r="E50" s="136" t="str">
        <f t="shared" si="0"/>
        <v>大阪府●●市××町●丁目▲-■</v>
      </c>
      <c r="F50" s="136"/>
      <c r="G50" s="136"/>
      <c r="H50" s="136"/>
      <c r="I50" s="136"/>
      <c r="J50" s="136"/>
      <c r="K50" s="136"/>
      <c r="L50" s="136"/>
      <c r="M50" s="262"/>
    </row>
    <row r="51" spans="1:22" ht="15" customHeight="1">
      <c r="A51" s="178"/>
      <c r="B51" s="179"/>
      <c r="C51" s="166" t="s">
        <v>5</v>
      </c>
      <c r="D51" s="166"/>
      <c r="E51" s="174" t="str">
        <f t="shared" si="0"/>
        <v>オイダイ　イチロウ</v>
      </c>
      <c r="F51" s="174"/>
      <c r="G51" s="174"/>
      <c r="H51" s="174"/>
      <c r="I51" s="174"/>
      <c r="J51" s="174"/>
      <c r="K51" s="174"/>
      <c r="L51" s="132" t="s">
        <v>17</v>
      </c>
      <c r="M51" s="133"/>
    </row>
    <row r="52" spans="1:22" ht="30" customHeight="1">
      <c r="A52" s="178"/>
      <c r="B52" s="179"/>
      <c r="C52" s="134" t="s">
        <v>7</v>
      </c>
      <c r="D52" s="135"/>
      <c r="E52" s="136" t="str">
        <f t="shared" si="0"/>
        <v>追大　一郎</v>
      </c>
      <c r="F52" s="136"/>
      <c r="G52" s="136"/>
      <c r="H52" s="136"/>
      <c r="I52" s="136"/>
      <c r="J52" s="136"/>
      <c r="K52" s="239"/>
      <c r="L52" s="137" t="str">
        <f>IF(L15="","",L15)</f>
        <v>****年**月**日</v>
      </c>
      <c r="M52" s="138"/>
    </row>
    <row r="53" spans="1:22" ht="30" customHeight="1">
      <c r="A53" s="180"/>
      <c r="B53" s="181"/>
      <c r="C53" s="148" t="s">
        <v>61</v>
      </c>
      <c r="D53" s="149"/>
      <c r="E53" s="150" t="str">
        <f t="shared" si="0"/>
        <v>******＠***.JP</v>
      </c>
      <c r="F53" s="151"/>
      <c r="G53" s="151"/>
      <c r="H53" s="151"/>
      <c r="I53" s="152"/>
      <c r="J53" s="49" t="s">
        <v>62</v>
      </c>
      <c r="K53" s="153" t="str">
        <f>K16</f>
        <v>***-***-****</v>
      </c>
      <c r="L53" s="154"/>
      <c r="M53" s="155"/>
    </row>
    <row r="54" spans="1:22" s="36" customFormat="1" ht="30" customHeight="1">
      <c r="A54" s="139" t="s">
        <v>28</v>
      </c>
      <c r="B54" s="140"/>
      <c r="C54" s="141" t="s">
        <v>29</v>
      </c>
      <c r="D54" s="142"/>
      <c r="E54" s="141"/>
      <c r="F54" s="144"/>
      <c r="G54" s="144"/>
      <c r="H54" s="46" t="s">
        <v>30</v>
      </c>
      <c r="I54" s="47"/>
      <c r="J54" s="48"/>
      <c r="K54" s="145"/>
      <c r="L54" s="146"/>
      <c r="M54" s="147"/>
      <c r="T54" s="21"/>
      <c r="U54" s="21"/>
      <c r="V54" s="21"/>
    </row>
    <row r="55" spans="1:22" s="36" customFormat="1" ht="25.5" customHeight="1">
      <c r="A55" s="109" t="s">
        <v>18</v>
      </c>
      <c r="B55" s="111"/>
      <c r="C55" s="111" t="s">
        <v>15</v>
      </c>
      <c r="D55" s="111"/>
      <c r="E55" s="111"/>
      <c r="F55" s="111"/>
      <c r="G55" s="111"/>
      <c r="H55" s="111"/>
      <c r="I55" s="229"/>
      <c r="J55" s="230" t="s">
        <v>63</v>
      </c>
      <c r="K55" s="231"/>
      <c r="L55" s="232" t="s">
        <v>8</v>
      </c>
      <c r="M55" s="233"/>
      <c r="T55" s="21"/>
      <c r="U55" s="21"/>
      <c r="V55" s="21"/>
    </row>
    <row r="56" spans="1:22" s="36" customFormat="1" ht="30" customHeight="1">
      <c r="A56" s="124">
        <f>A19</f>
        <v>0</v>
      </c>
      <c r="B56" s="125"/>
      <c r="C56" s="126" t="str">
        <f>C19</f>
        <v>4月分謝礼金</v>
      </c>
      <c r="D56" s="126"/>
      <c r="E56" s="126"/>
      <c r="F56" s="126"/>
      <c r="G56" s="126"/>
      <c r="H56" s="126"/>
      <c r="I56" s="234"/>
      <c r="J56" s="235">
        <f>J19</f>
        <v>30000</v>
      </c>
      <c r="K56" s="236">
        <f>SUM(K54:K55)</f>
        <v>0</v>
      </c>
      <c r="L56" s="237">
        <f>L19</f>
        <v>2784</v>
      </c>
      <c r="M56" s="238">
        <f>ROUNDDOWN(M52*0.1,0)</f>
        <v>0</v>
      </c>
      <c r="T56" s="21"/>
      <c r="U56" s="21"/>
      <c r="V56" s="21"/>
    </row>
    <row r="57" spans="1:22" s="36" customFormat="1" ht="25.5" customHeight="1">
      <c r="A57" s="94" t="s">
        <v>41</v>
      </c>
      <c r="B57" s="95"/>
      <c r="C57" s="95"/>
      <c r="D57" s="95"/>
      <c r="E57" s="95"/>
      <c r="F57" s="95"/>
      <c r="G57" s="95"/>
      <c r="H57" s="95"/>
      <c r="I57" s="95"/>
      <c r="J57" s="221">
        <f>J20</f>
        <v>27216</v>
      </c>
      <c r="K57" s="222"/>
      <c r="L57" s="41" t="s">
        <v>25</v>
      </c>
      <c r="M57" s="40">
        <f>M20</f>
        <v>27273</v>
      </c>
      <c r="T57" s="21"/>
      <c r="U57" s="21"/>
      <c r="V57" s="21"/>
    </row>
    <row r="58" spans="1:22" s="36" customFormat="1" ht="25.5" customHeight="1">
      <c r="A58" s="96"/>
      <c r="B58" s="97"/>
      <c r="C58" s="97"/>
      <c r="D58" s="97"/>
      <c r="E58" s="97"/>
      <c r="F58" s="97"/>
      <c r="G58" s="97"/>
      <c r="H58" s="97"/>
      <c r="I58" s="97"/>
      <c r="J58" s="221"/>
      <c r="K58" s="222"/>
      <c r="L58" s="43" t="s">
        <v>26</v>
      </c>
      <c r="M58" s="42">
        <f>M21</f>
        <v>2727</v>
      </c>
      <c r="T58" s="21"/>
      <c r="U58" s="21"/>
      <c r="V58" s="21"/>
    </row>
    <row r="59" spans="1:22" s="36" customFormat="1" ht="30" customHeight="1">
      <c r="A59" s="102" t="s">
        <v>2</v>
      </c>
      <c r="B59" s="103"/>
      <c r="C59" s="104" t="str">
        <f>+IF(C22="","",C22)</f>
        <v/>
      </c>
      <c r="D59" s="105"/>
      <c r="E59" s="105"/>
      <c r="F59" s="105"/>
      <c r="G59" s="105"/>
      <c r="H59" s="105"/>
      <c r="I59" s="106"/>
      <c r="J59" s="103"/>
      <c r="K59" s="107"/>
      <c r="L59" s="107"/>
      <c r="M59" s="108"/>
      <c r="T59" s="21"/>
      <c r="U59" s="21"/>
      <c r="V59" s="21"/>
    </row>
    <row r="60" spans="1:22" s="36" customFormat="1" ht="18" customHeight="1">
      <c r="A60" s="109" t="s">
        <v>38</v>
      </c>
      <c r="B60" s="110"/>
      <c r="C60" s="110"/>
      <c r="D60" s="111" t="s">
        <v>19</v>
      </c>
      <c r="E60" s="110"/>
      <c r="F60" s="63" t="s">
        <v>27</v>
      </c>
      <c r="G60" s="111" t="s">
        <v>9</v>
      </c>
      <c r="H60" s="111"/>
      <c r="I60" s="63" t="s">
        <v>10</v>
      </c>
      <c r="J60" s="64" t="s">
        <v>5</v>
      </c>
      <c r="K60" s="112" t="str">
        <f>K23</f>
        <v>オイダイ　イチロウ</v>
      </c>
      <c r="L60" s="113"/>
      <c r="M60" s="114"/>
      <c r="T60" s="21"/>
      <c r="U60" s="21"/>
      <c r="V60" s="21"/>
    </row>
    <row r="61" spans="1:22" s="36" customFormat="1" ht="30" customHeight="1" thickBot="1">
      <c r="A61" s="116" t="str">
        <f>A24</f>
        <v>●●銀行</v>
      </c>
      <c r="B61" s="117"/>
      <c r="C61" s="117"/>
      <c r="D61" s="118" t="str">
        <f>D24</f>
        <v>××支店</v>
      </c>
      <c r="E61" s="117"/>
      <c r="F61" s="65" t="str">
        <f>F24</f>
        <v>普通</v>
      </c>
      <c r="G61" s="70" t="str">
        <f>G24</f>
        <v>〇×〇×</v>
      </c>
      <c r="H61" s="71"/>
      <c r="I61" s="66" t="s">
        <v>66</v>
      </c>
      <c r="J61" s="65" t="s">
        <v>11</v>
      </c>
      <c r="K61" s="86" t="str">
        <f>K24</f>
        <v>追大　一郎</v>
      </c>
      <c r="L61" s="87"/>
      <c r="M61" s="88"/>
      <c r="T61" s="21"/>
      <c r="U61" s="21"/>
      <c r="V61" s="21"/>
    </row>
    <row r="62" spans="1:22" s="36" customFormat="1" ht="30" customHeight="1">
      <c r="A62" s="252"/>
      <c r="B62" s="253" t="s">
        <v>3</v>
      </c>
      <c r="C62" s="230"/>
      <c r="D62" s="111">
        <v>48011460</v>
      </c>
      <c r="E62" s="111"/>
      <c r="F62" s="246" t="s">
        <v>54</v>
      </c>
      <c r="G62" s="247"/>
      <c r="H62" s="248"/>
      <c r="I62" s="254" t="s">
        <v>37</v>
      </c>
      <c r="J62" s="255"/>
      <c r="K62" s="255"/>
      <c r="L62" s="255"/>
      <c r="M62" s="256"/>
      <c r="T62" s="21"/>
      <c r="U62" s="21"/>
      <c r="V62" s="21"/>
    </row>
    <row r="63" spans="1:22" s="36" customFormat="1" ht="30" customHeight="1">
      <c r="A63" s="252"/>
      <c r="B63" s="253"/>
      <c r="C63" s="230"/>
      <c r="D63" s="251">
        <v>48011420</v>
      </c>
      <c r="E63" s="251"/>
      <c r="F63" s="240" t="s">
        <v>55</v>
      </c>
      <c r="G63" s="241"/>
      <c r="H63" s="242"/>
      <c r="I63" s="257"/>
      <c r="J63" s="258"/>
      <c r="K63" s="258"/>
      <c r="L63" s="258"/>
      <c r="M63" s="259"/>
      <c r="T63" s="21"/>
      <c r="U63" s="21"/>
      <c r="V63" s="21"/>
    </row>
    <row r="64" spans="1:22" s="36" customFormat="1" ht="30" customHeight="1">
      <c r="A64" s="252"/>
      <c r="B64" s="224" t="s">
        <v>21</v>
      </c>
      <c r="C64" s="243"/>
      <c r="D64" s="111">
        <v>20140001</v>
      </c>
      <c r="E64" s="111"/>
      <c r="F64" s="246" t="s">
        <v>56</v>
      </c>
      <c r="G64" s="247"/>
      <c r="H64" s="248"/>
      <c r="I64" s="76" t="s">
        <v>31</v>
      </c>
      <c r="J64" s="77"/>
      <c r="K64" s="77"/>
      <c r="L64" s="77"/>
      <c r="M64" s="249"/>
      <c r="T64" s="21"/>
      <c r="U64" s="21"/>
      <c r="V64" s="21"/>
    </row>
    <row r="65" spans="1:22" s="36" customFormat="1" ht="30" customHeight="1">
      <c r="A65" s="252"/>
      <c r="B65" s="244"/>
      <c r="C65" s="245"/>
      <c r="D65" s="251">
        <v>20140031</v>
      </c>
      <c r="E65" s="251"/>
      <c r="F65" s="240" t="s">
        <v>57</v>
      </c>
      <c r="G65" s="241"/>
      <c r="H65" s="242"/>
      <c r="I65" s="79"/>
      <c r="J65" s="80"/>
      <c r="K65" s="80"/>
      <c r="L65" s="80"/>
      <c r="M65" s="250"/>
      <c r="T65" s="21"/>
      <c r="U65" s="21"/>
      <c r="V65" s="21"/>
    </row>
    <row r="66" spans="1:22" ht="21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spans="1:22" ht="13.5">
      <c r="A67" s="51"/>
      <c r="B67" s="51"/>
      <c r="C67" s="51"/>
      <c r="D67" s="51"/>
      <c r="E67" s="52"/>
      <c r="F67" s="52"/>
      <c r="G67" s="53"/>
      <c r="H67" s="52"/>
      <c r="I67" s="52"/>
      <c r="J67" s="212"/>
      <c r="K67" s="213"/>
      <c r="L67" s="214" t="s">
        <v>36</v>
      </c>
      <c r="M67" s="215"/>
    </row>
    <row r="68" spans="1:22" ht="13.5">
      <c r="A68" s="51"/>
      <c r="B68" s="51"/>
      <c r="C68" s="51"/>
      <c r="D68" s="51"/>
      <c r="E68" s="52"/>
      <c r="F68" s="52"/>
      <c r="G68" s="50"/>
      <c r="H68" s="52"/>
      <c r="I68" s="52"/>
      <c r="J68" s="216"/>
      <c r="K68" s="213"/>
      <c r="L68" s="217"/>
      <c r="M68" s="215"/>
    </row>
    <row r="69" spans="1:22" ht="17.25" customHeight="1">
      <c r="A69" s="67"/>
      <c r="B69" s="218"/>
      <c r="C69" s="195"/>
      <c r="D69" s="67"/>
      <c r="E69" s="68"/>
      <c r="F69" s="52"/>
      <c r="G69" s="50"/>
      <c r="H69" s="52"/>
      <c r="I69" s="52"/>
      <c r="J69" s="216"/>
      <c r="K69" s="213"/>
      <c r="L69" s="217"/>
      <c r="M69" s="215"/>
    </row>
    <row r="70" spans="1:22" ht="45" customHeight="1">
      <c r="A70" s="51"/>
      <c r="B70" s="216"/>
      <c r="C70" s="213"/>
      <c r="D70" s="51"/>
      <c r="E70" s="52"/>
      <c r="F70" s="52"/>
      <c r="G70" s="50"/>
      <c r="H70" s="52"/>
      <c r="I70" s="52"/>
      <c r="J70" s="216"/>
      <c r="K70" s="213"/>
      <c r="L70" s="217"/>
      <c r="M70" s="215"/>
    </row>
    <row r="71" spans="1:2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pans="1:22" ht="33.75" customHeight="1">
      <c r="A72" s="192"/>
      <c r="B72" s="192"/>
      <c r="C72" s="192"/>
      <c r="D72" s="52"/>
      <c r="E72" s="52"/>
      <c r="F72" s="52"/>
      <c r="G72" s="52"/>
      <c r="H72" s="52"/>
      <c r="I72" s="52"/>
      <c r="J72" s="52"/>
      <c r="K72" s="52"/>
      <c r="L72" s="52"/>
      <c r="M72" s="58" t="s">
        <v>33</v>
      </c>
    </row>
    <row r="73" spans="1:22" ht="33.75" customHeight="1">
      <c r="A73" s="194" t="s">
        <v>23</v>
      </c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</row>
    <row r="74" spans="1:22" ht="22.5" customHeight="1">
      <c r="A74" s="196" t="s">
        <v>4</v>
      </c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</row>
    <row r="75" spans="1:22" ht="21.75" customHeight="1" thickBot="1">
      <c r="A75" s="198" t="s">
        <v>51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</row>
    <row r="76" spans="1:22" ht="30" customHeight="1" thickBot="1">
      <c r="A76" s="59"/>
      <c r="B76" s="60"/>
      <c r="C76" s="61"/>
      <c r="D76" s="62"/>
      <c r="E76" s="200"/>
      <c r="F76" s="200"/>
      <c r="G76" s="200"/>
      <c r="H76" s="201" t="s">
        <v>0</v>
      </c>
      <c r="I76" s="202"/>
      <c r="J76" s="203">
        <f>J5</f>
        <v>44727</v>
      </c>
      <c r="K76" s="204"/>
      <c r="L76" s="204"/>
      <c r="M76" s="205"/>
    </row>
    <row r="77" spans="1:22" ht="30" customHeight="1">
      <c r="A77" s="206" t="s">
        <v>58</v>
      </c>
      <c r="B77" s="207"/>
      <c r="C77" s="207"/>
      <c r="D77" s="207"/>
      <c r="E77" s="207"/>
      <c r="F77" s="207"/>
      <c r="G77" s="207"/>
      <c r="H77" s="182" t="str">
        <f>H6</f>
        <v>予算執行責任者</v>
      </c>
      <c r="I77" s="183"/>
      <c r="J77" s="184" t="str">
        <f>$J$6</f>
        <v>追手門　太郎</v>
      </c>
      <c r="K77" s="185"/>
      <c r="L77" s="186"/>
      <c r="M77" s="44"/>
    </row>
    <row r="78" spans="1:22" ht="30" customHeight="1" thickBot="1">
      <c r="A78" s="208" t="s">
        <v>65</v>
      </c>
      <c r="B78" s="209"/>
      <c r="C78" s="209"/>
      <c r="D78" s="210" t="str">
        <f>D7</f>
        <v>●●部</v>
      </c>
      <c r="E78" s="210"/>
      <c r="F78" s="210"/>
      <c r="G78" s="211"/>
      <c r="H78" s="187" t="s">
        <v>14</v>
      </c>
      <c r="I78" s="188"/>
      <c r="J78" s="189" t="str">
        <f>$J$7</f>
        <v>茨木　花子</v>
      </c>
      <c r="K78" s="190"/>
      <c r="L78" s="191"/>
      <c r="M78" s="45"/>
    </row>
    <row r="79" spans="1:22" ht="20.25" customHeight="1" thickBot="1">
      <c r="A79" s="50"/>
      <c r="B79" s="50"/>
      <c r="C79" s="50"/>
      <c r="D79" s="50"/>
      <c r="E79" s="52"/>
      <c r="F79" s="52"/>
      <c r="G79" s="52"/>
      <c r="H79" s="52"/>
      <c r="I79" s="52"/>
      <c r="J79" s="52"/>
      <c r="K79" s="52"/>
      <c r="L79" s="52"/>
      <c r="M79" s="52"/>
    </row>
    <row r="80" spans="1:22" ht="25.5" customHeight="1">
      <c r="A80" s="156" t="str">
        <f>A46</f>
        <v>申請理由及び使用目的：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8"/>
    </row>
    <row r="81" spans="1:22" ht="25.5" customHeight="1">
      <c r="A81" s="159" t="str">
        <f>A47</f>
        <v>4月分指導の謝礼金支払いのため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1"/>
    </row>
    <row r="82" spans="1:22" ht="25.5" customHeight="1">
      <c r="A82" s="162">
        <f>A48</f>
        <v>0</v>
      </c>
      <c r="B82" s="163"/>
      <c r="C82" s="163"/>
      <c r="D82" s="163"/>
      <c r="E82" s="164"/>
      <c r="F82" s="164"/>
      <c r="G82" s="164"/>
      <c r="H82" s="164"/>
      <c r="I82" s="164"/>
      <c r="J82" s="164"/>
      <c r="K82" s="164"/>
      <c r="L82" s="164"/>
      <c r="M82" s="165"/>
    </row>
    <row r="83" spans="1:22" ht="22.5" customHeight="1">
      <c r="A83" s="176" t="s">
        <v>24</v>
      </c>
      <c r="B83" s="177"/>
      <c r="C83" s="166" t="s">
        <v>40</v>
      </c>
      <c r="D83" s="166"/>
      <c r="E83" s="167" t="str">
        <f>E49</f>
        <v>〒123-456</v>
      </c>
      <c r="F83" s="167"/>
      <c r="G83" s="167"/>
      <c r="H83" s="167"/>
      <c r="I83" s="167"/>
      <c r="J83" s="167"/>
      <c r="K83" s="167"/>
      <c r="L83" s="167"/>
      <c r="M83" s="168"/>
    </row>
    <row r="84" spans="1:22" ht="30" customHeight="1">
      <c r="A84" s="178"/>
      <c r="B84" s="179"/>
      <c r="C84" s="134" t="s">
        <v>6</v>
      </c>
      <c r="D84" s="135"/>
      <c r="E84" s="171" t="str">
        <f>E50</f>
        <v>大阪府●●市××町●丁目▲-■</v>
      </c>
      <c r="F84" s="171"/>
      <c r="G84" s="171"/>
      <c r="H84" s="171"/>
      <c r="I84" s="171"/>
      <c r="J84" s="171"/>
      <c r="K84" s="171"/>
      <c r="L84" s="171"/>
      <c r="M84" s="172"/>
    </row>
    <row r="85" spans="1:22" ht="15" customHeight="1">
      <c r="A85" s="178"/>
      <c r="B85" s="179"/>
      <c r="C85" s="166" t="s">
        <v>5</v>
      </c>
      <c r="D85" s="166"/>
      <c r="E85" s="174" t="str">
        <f>E51</f>
        <v>オイダイ　イチロウ</v>
      </c>
      <c r="F85" s="174"/>
      <c r="G85" s="174"/>
      <c r="H85" s="174"/>
      <c r="I85" s="174"/>
      <c r="J85" s="174"/>
      <c r="K85" s="174"/>
      <c r="L85" s="132" t="s">
        <v>17</v>
      </c>
      <c r="M85" s="133"/>
    </row>
    <row r="86" spans="1:22" ht="30" customHeight="1">
      <c r="A86" s="178"/>
      <c r="B86" s="179"/>
      <c r="C86" s="134" t="s">
        <v>7</v>
      </c>
      <c r="D86" s="135"/>
      <c r="E86" s="136" t="str">
        <f>E52</f>
        <v>追大　一郎</v>
      </c>
      <c r="F86" s="136"/>
      <c r="G86" s="136"/>
      <c r="H86" s="136"/>
      <c r="I86" s="136"/>
      <c r="J86" s="136"/>
      <c r="K86" s="239"/>
      <c r="L86" s="137" t="str">
        <f>L52</f>
        <v>****年**月**日</v>
      </c>
      <c r="M86" s="138"/>
    </row>
    <row r="87" spans="1:22" ht="30" customHeight="1">
      <c r="A87" s="180"/>
      <c r="B87" s="181"/>
      <c r="C87" s="148" t="s">
        <v>61</v>
      </c>
      <c r="D87" s="149"/>
      <c r="E87" s="150" t="str">
        <f>E53</f>
        <v>******＠***.JP</v>
      </c>
      <c r="F87" s="151"/>
      <c r="G87" s="151"/>
      <c r="H87" s="151"/>
      <c r="I87" s="152"/>
      <c r="J87" s="49" t="s">
        <v>62</v>
      </c>
      <c r="K87" s="153" t="str">
        <f>K53</f>
        <v>***-***-****</v>
      </c>
      <c r="L87" s="154"/>
      <c r="M87" s="155"/>
    </row>
    <row r="88" spans="1:22" s="36" customFormat="1" ht="30" customHeight="1">
      <c r="A88" s="139" t="s">
        <v>28</v>
      </c>
      <c r="B88" s="140"/>
      <c r="C88" s="141" t="s">
        <v>29</v>
      </c>
      <c r="D88" s="142"/>
      <c r="E88" s="143">
        <f>E17</f>
        <v>0</v>
      </c>
      <c r="F88" s="144"/>
      <c r="G88" s="144"/>
      <c r="H88" s="46" t="s">
        <v>30</v>
      </c>
      <c r="I88" s="47"/>
      <c r="J88" s="48"/>
      <c r="K88" s="145"/>
      <c r="L88" s="146"/>
      <c r="M88" s="147"/>
      <c r="T88" s="21"/>
      <c r="U88" s="21"/>
      <c r="V88" s="21"/>
    </row>
    <row r="89" spans="1:22" s="36" customFormat="1" ht="25.5" customHeight="1">
      <c r="A89" s="109" t="s">
        <v>18</v>
      </c>
      <c r="B89" s="111"/>
      <c r="C89" s="111" t="s">
        <v>15</v>
      </c>
      <c r="D89" s="111"/>
      <c r="E89" s="111"/>
      <c r="F89" s="111"/>
      <c r="G89" s="111"/>
      <c r="H89" s="111"/>
      <c r="I89" s="229"/>
      <c r="J89" s="230" t="s">
        <v>63</v>
      </c>
      <c r="K89" s="231"/>
      <c r="L89" s="232" t="s">
        <v>8</v>
      </c>
      <c r="M89" s="233"/>
      <c r="T89" s="21"/>
      <c r="U89" s="21"/>
      <c r="V89" s="21"/>
    </row>
    <row r="90" spans="1:22" s="36" customFormat="1" ht="30" customHeight="1">
      <c r="A90" s="124">
        <f>A56</f>
        <v>0</v>
      </c>
      <c r="B90" s="125"/>
      <c r="C90" s="126" t="str">
        <f>C56</f>
        <v>4月分謝礼金</v>
      </c>
      <c r="D90" s="126"/>
      <c r="E90" s="126"/>
      <c r="F90" s="126"/>
      <c r="G90" s="126"/>
      <c r="H90" s="126"/>
      <c r="I90" s="234"/>
      <c r="J90" s="235">
        <f>J56</f>
        <v>30000</v>
      </c>
      <c r="K90" s="236">
        <f>SUM(K88:K89)</f>
        <v>0</v>
      </c>
      <c r="L90" s="237">
        <f>L56</f>
        <v>2784</v>
      </c>
      <c r="M90" s="238">
        <f>ROUNDDOWN(M86*0.1,0)</f>
        <v>0</v>
      </c>
      <c r="T90" s="21"/>
      <c r="U90" s="21"/>
      <c r="V90" s="21"/>
    </row>
    <row r="91" spans="1:22" s="36" customFormat="1" ht="25.5" customHeight="1">
      <c r="A91" s="94" t="s">
        <v>41</v>
      </c>
      <c r="B91" s="95"/>
      <c r="C91" s="95"/>
      <c r="D91" s="95"/>
      <c r="E91" s="95"/>
      <c r="F91" s="95"/>
      <c r="G91" s="95"/>
      <c r="H91" s="95"/>
      <c r="I91" s="95"/>
      <c r="J91" s="221">
        <f>J57</f>
        <v>27216</v>
      </c>
      <c r="K91" s="222"/>
      <c r="L91" s="41" t="s">
        <v>52</v>
      </c>
      <c r="M91" s="40">
        <f>M20</f>
        <v>27273</v>
      </c>
      <c r="T91" s="21"/>
      <c r="U91" s="21"/>
      <c r="V91" s="21"/>
    </row>
    <row r="92" spans="1:22" s="36" customFormat="1" ht="25.5" customHeight="1">
      <c r="A92" s="96"/>
      <c r="B92" s="97"/>
      <c r="C92" s="97"/>
      <c r="D92" s="97"/>
      <c r="E92" s="97"/>
      <c r="F92" s="97"/>
      <c r="G92" s="97"/>
      <c r="H92" s="97"/>
      <c r="I92" s="97"/>
      <c r="J92" s="221"/>
      <c r="K92" s="222"/>
      <c r="L92" s="43" t="s">
        <v>53</v>
      </c>
      <c r="M92" s="42">
        <f>M21</f>
        <v>2727</v>
      </c>
      <c r="T92" s="21"/>
      <c r="U92" s="21"/>
      <c r="V92" s="21"/>
    </row>
    <row r="93" spans="1:22" s="36" customFormat="1" ht="30" customHeight="1">
      <c r="A93" s="223" t="s">
        <v>2</v>
      </c>
      <c r="B93" s="224"/>
      <c r="C93" s="225" t="str">
        <f>C59</f>
        <v/>
      </c>
      <c r="D93" s="226"/>
      <c r="E93" s="226"/>
      <c r="F93" s="226"/>
      <c r="G93" s="226"/>
      <c r="H93" s="226"/>
      <c r="I93" s="227"/>
      <c r="J93" s="90"/>
      <c r="K93" s="115"/>
      <c r="L93" s="90"/>
      <c r="M93" s="228"/>
      <c r="T93" s="21"/>
      <c r="U93" s="21"/>
      <c r="V93" s="21"/>
    </row>
    <row r="94" spans="1:22" s="36" customFormat="1" ht="18" customHeight="1">
      <c r="A94" s="109" t="s">
        <v>38</v>
      </c>
      <c r="B94" s="110"/>
      <c r="C94" s="110"/>
      <c r="D94" s="111" t="s">
        <v>19</v>
      </c>
      <c r="E94" s="110"/>
      <c r="F94" s="63" t="s">
        <v>27</v>
      </c>
      <c r="G94" s="111" t="s">
        <v>9</v>
      </c>
      <c r="H94" s="111"/>
      <c r="I94" s="63" t="s">
        <v>10</v>
      </c>
      <c r="J94" s="64" t="s">
        <v>5</v>
      </c>
      <c r="K94" s="112" t="str">
        <f>K60</f>
        <v>オイダイ　イチロウ</v>
      </c>
      <c r="L94" s="113"/>
      <c r="M94" s="114"/>
      <c r="T94" s="21"/>
      <c r="U94" s="21"/>
      <c r="V94" s="21"/>
    </row>
    <row r="95" spans="1:22" s="36" customFormat="1" ht="30" customHeight="1" thickBot="1">
      <c r="A95" s="116" t="str">
        <f>A61</f>
        <v>●●銀行</v>
      </c>
      <c r="B95" s="117"/>
      <c r="C95" s="117"/>
      <c r="D95" s="118" t="str">
        <f>D61</f>
        <v>××支店</v>
      </c>
      <c r="E95" s="117"/>
      <c r="F95" s="65" t="str">
        <f>F24</f>
        <v>普通</v>
      </c>
      <c r="G95" s="70" t="str">
        <f>G61</f>
        <v>〇×〇×</v>
      </c>
      <c r="H95" s="71"/>
      <c r="I95" s="66" t="s">
        <v>66</v>
      </c>
      <c r="J95" s="65" t="s">
        <v>11</v>
      </c>
      <c r="K95" s="86" t="str">
        <f>K61</f>
        <v>追大　一郎</v>
      </c>
      <c r="L95" s="87"/>
      <c r="M95" s="88"/>
      <c r="T95" s="21"/>
      <c r="U95" s="21"/>
      <c r="V95" s="21"/>
    </row>
    <row r="96" spans="1:22" s="36" customFormat="1" ht="20.100000000000001" customHeight="1">
      <c r="A96" s="89"/>
      <c r="B96" s="90"/>
      <c r="C96" s="90"/>
      <c r="D96" s="82"/>
      <c r="E96" s="82"/>
      <c r="F96" s="83"/>
      <c r="G96" s="84"/>
      <c r="H96" s="84"/>
      <c r="I96" s="219" t="s">
        <v>37</v>
      </c>
      <c r="J96" s="220"/>
      <c r="K96" s="220"/>
      <c r="L96" s="220"/>
      <c r="M96" s="220"/>
      <c r="T96" s="21"/>
      <c r="U96" s="21"/>
      <c r="V96" s="21"/>
    </row>
    <row r="97" spans="1:22" s="36" customFormat="1" ht="30" customHeight="1">
      <c r="A97" s="89"/>
      <c r="B97" s="90"/>
      <c r="C97" s="90"/>
      <c r="D97" s="82"/>
      <c r="E97" s="82"/>
      <c r="F97" s="83"/>
      <c r="G97" s="84"/>
      <c r="H97" s="84"/>
      <c r="I97" s="93"/>
      <c r="J97" s="93"/>
      <c r="K97" s="93"/>
      <c r="L97" s="93"/>
      <c r="M97" s="93"/>
      <c r="T97" s="21"/>
      <c r="U97" s="21"/>
      <c r="V97" s="21"/>
    </row>
    <row r="98" spans="1:22" s="36" customFormat="1" ht="24" customHeight="1">
      <c r="A98" s="89"/>
      <c r="B98" s="90"/>
      <c r="C98" s="90"/>
      <c r="D98" s="82"/>
      <c r="E98" s="82"/>
      <c r="F98" s="83"/>
      <c r="G98" s="84"/>
      <c r="H98" s="84"/>
      <c r="I98" s="93"/>
      <c r="J98" s="93"/>
      <c r="K98" s="93"/>
      <c r="L98" s="93"/>
      <c r="M98" s="93"/>
      <c r="T98" s="21"/>
      <c r="U98" s="21"/>
      <c r="V98" s="21"/>
    </row>
    <row r="99" spans="1:22" s="36" customFormat="1" ht="15" customHeight="1">
      <c r="A99" s="89"/>
      <c r="B99" s="90"/>
      <c r="C99" s="90"/>
      <c r="D99" s="82"/>
      <c r="E99" s="82"/>
      <c r="F99" s="83"/>
      <c r="G99" s="84"/>
      <c r="H99" s="84"/>
      <c r="I99" s="76" t="s">
        <v>31</v>
      </c>
      <c r="J99" s="77"/>
      <c r="K99" s="77"/>
      <c r="L99" s="77"/>
      <c r="M99" s="78"/>
      <c r="T99" s="21"/>
      <c r="U99" s="21"/>
      <c r="V99" s="21"/>
    </row>
    <row r="100" spans="1:22" s="36" customFormat="1" ht="30" customHeight="1">
      <c r="A100" s="89"/>
      <c r="B100" s="115"/>
      <c r="C100" s="115"/>
      <c r="D100" s="82"/>
      <c r="E100" s="82"/>
      <c r="F100" s="83"/>
      <c r="G100" s="84"/>
      <c r="H100" s="84"/>
      <c r="I100" s="79"/>
      <c r="J100" s="80"/>
      <c r="K100" s="80"/>
      <c r="L100" s="80"/>
      <c r="M100" s="81"/>
      <c r="T100" s="21"/>
      <c r="U100" s="21"/>
      <c r="V100" s="21"/>
    </row>
    <row r="101" spans="1:22" ht="21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spans="1:22" ht="13.5">
      <c r="A102" s="51"/>
      <c r="B102" s="51"/>
      <c r="C102" s="51"/>
      <c r="D102" s="51"/>
      <c r="E102" s="52"/>
      <c r="F102" s="52"/>
      <c r="G102" s="53"/>
      <c r="H102" s="52"/>
      <c r="I102" s="52"/>
      <c r="J102" s="212"/>
      <c r="K102" s="213"/>
      <c r="L102" s="214" t="s">
        <v>13</v>
      </c>
      <c r="M102" s="215"/>
    </row>
    <row r="103" spans="1:22" ht="13.5">
      <c r="A103" s="51"/>
      <c r="B103" s="51"/>
      <c r="C103" s="51"/>
      <c r="D103" s="51"/>
      <c r="E103" s="52"/>
      <c r="F103" s="52"/>
      <c r="G103" s="50"/>
      <c r="H103" s="52"/>
      <c r="I103" s="52"/>
      <c r="J103" s="216"/>
      <c r="K103" s="213"/>
      <c r="L103" s="217"/>
      <c r="M103" s="215"/>
    </row>
    <row r="104" spans="1:22" ht="17.25" customHeight="1">
      <c r="A104" s="67"/>
      <c r="B104" s="218"/>
      <c r="C104" s="195"/>
      <c r="D104" s="67"/>
      <c r="E104" s="68"/>
      <c r="F104" s="52"/>
      <c r="G104" s="50"/>
      <c r="H104" s="52"/>
      <c r="I104" s="52"/>
      <c r="J104" s="216"/>
      <c r="K104" s="213"/>
      <c r="L104" s="217"/>
      <c r="M104" s="215"/>
    </row>
    <row r="105" spans="1:22" ht="45" customHeight="1">
      <c r="A105" s="51"/>
      <c r="B105" s="216"/>
      <c r="C105" s="213"/>
      <c r="D105" s="51"/>
      <c r="E105" s="52"/>
      <c r="F105" s="52"/>
      <c r="G105" s="50"/>
      <c r="H105" s="52"/>
      <c r="I105" s="52"/>
      <c r="J105" s="216"/>
      <c r="K105" s="213"/>
      <c r="L105" s="217"/>
      <c r="M105" s="215"/>
    </row>
    <row r="106" spans="1:2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</row>
    <row r="107" spans="1:22" ht="33.75" customHeight="1">
      <c r="A107" s="192"/>
      <c r="B107" s="193"/>
      <c r="C107" s="193"/>
      <c r="D107" s="52"/>
      <c r="E107" s="52"/>
      <c r="F107" s="52"/>
      <c r="G107" s="52"/>
      <c r="H107" s="52"/>
      <c r="I107" s="52"/>
      <c r="J107" s="52"/>
      <c r="K107" s="52"/>
      <c r="L107" s="52"/>
      <c r="M107" s="58" t="s">
        <v>34</v>
      </c>
    </row>
    <row r="108" spans="1:22" ht="33.75" customHeight="1">
      <c r="A108" s="194" t="s">
        <v>23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</row>
    <row r="109" spans="1:22" ht="22.5" customHeight="1">
      <c r="A109" s="196" t="s">
        <v>4</v>
      </c>
      <c r="B109" s="197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</row>
    <row r="110" spans="1:22" ht="21.75" customHeight="1" thickBot="1">
      <c r="A110" s="198" t="s">
        <v>51</v>
      </c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</row>
    <row r="111" spans="1:22" ht="30" customHeight="1" thickBot="1">
      <c r="A111" s="59"/>
      <c r="B111" s="60"/>
      <c r="C111" s="61"/>
      <c r="D111" s="62"/>
      <c r="E111" s="200"/>
      <c r="F111" s="200"/>
      <c r="G111" s="200"/>
      <c r="H111" s="201" t="s">
        <v>0</v>
      </c>
      <c r="I111" s="202"/>
      <c r="J111" s="203">
        <f>J5</f>
        <v>44727</v>
      </c>
      <c r="K111" s="204"/>
      <c r="L111" s="204"/>
      <c r="M111" s="205"/>
    </row>
    <row r="112" spans="1:22" ht="30" customHeight="1">
      <c r="A112" s="206" t="s">
        <v>58</v>
      </c>
      <c r="B112" s="207"/>
      <c r="C112" s="207"/>
      <c r="D112" s="207"/>
      <c r="E112" s="207"/>
      <c r="F112" s="207"/>
      <c r="G112" s="207"/>
      <c r="H112" s="182" t="str">
        <f>H6</f>
        <v>予算執行責任者</v>
      </c>
      <c r="I112" s="183"/>
      <c r="J112" s="184" t="str">
        <f>$J$6</f>
        <v>追手門　太郎</v>
      </c>
      <c r="K112" s="185"/>
      <c r="L112" s="186"/>
      <c r="M112" s="44"/>
    </row>
    <row r="113" spans="1:22" ht="30" customHeight="1" thickBot="1">
      <c r="A113" s="208" t="s">
        <v>65</v>
      </c>
      <c r="B113" s="209"/>
      <c r="C113" s="209"/>
      <c r="D113" s="210" t="str">
        <f>D7</f>
        <v>●●部</v>
      </c>
      <c r="E113" s="210"/>
      <c r="F113" s="210"/>
      <c r="G113" s="211"/>
      <c r="H113" s="187" t="s">
        <v>14</v>
      </c>
      <c r="I113" s="188"/>
      <c r="J113" s="189" t="str">
        <f>$J$7</f>
        <v>茨木　花子</v>
      </c>
      <c r="K113" s="190"/>
      <c r="L113" s="191"/>
      <c r="M113" s="45"/>
    </row>
    <row r="114" spans="1:22" ht="20.25" customHeight="1" thickBot="1">
      <c r="A114" s="50"/>
      <c r="B114" s="50"/>
      <c r="C114" s="50"/>
      <c r="D114" s="50"/>
      <c r="E114" s="52"/>
      <c r="F114" s="52"/>
      <c r="G114" s="52"/>
      <c r="H114" s="52"/>
      <c r="I114" s="52"/>
      <c r="J114" s="52"/>
      <c r="K114" s="52"/>
      <c r="L114" s="52"/>
      <c r="M114" s="52"/>
    </row>
    <row r="115" spans="1:22" ht="25.5" customHeight="1">
      <c r="A115" s="156" t="str">
        <f>A80</f>
        <v>申請理由及び使用目的：</v>
      </c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8"/>
    </row>
    <row r="116" spans="1:22" ht="25.5" customHeight="1">
      <c r="A116" s="159" t="str">
        <f>A81</f>
        <v>4月分指導の謝礼金支払いのため</v>
      </c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1"/>
    </row>
    <row r="117" spans="1:22" ht="25.5" customHeight="1">
      <c r="A117" s="162">
        <f>A82</f>
        <v>0</v>
      </c>
      <c r="B117" s="163"/>
      <c r="C117" s="163"/>
      <c r="D117" s="163"/>
      <c r="E117" s="164"/>
      <c r="F117" s="164"/>
      <c r="G117" s="164"/>
      <c r="H117" s="164"/>
      <c r="I117" s="164"/>
      <c r="J117" s="164"/>
      <c r="K117" s="164"/>
      <c r="L117" s="164"/>
      <c r="M117" s="165"/>
    </row>
    <row r="118" spans="1:22" ht="19.5" customHeight="1">
      <c r="A118" s="176" t="s">
        <v>24</v>
      </c>
      <c r="B118" s="177"/>
      <c r="C118" s="166" t="s">
        <v>40</v>
      </c>
      <c r="D118" s="166"/>
      <c r="E118" s="167" t="str">
        <f>E83</f>
        <v>〒123-456</v>
      </c>
      <c r="F118" s="167"/>
      <c r="G118" s="167"/>
      <c r="H118" s="167"/>
      <c r="I118" s="167"/>
      <c r="J118" s="167"/>
      <c r="K118" s="167"/>
      <c r="L118" s="167"/>
      <c r="M118" s="168"/>
    </row>
    <row r="119" spans="1:22" ht="30" customHeight="1">
      <c r="A119" s="178"/>
      <c r="B119" s="179"/>
      <c r="C119" s="169" t="s">
        <v>6</v>
      </c>
      <c r="D119" s="170"/>
      <c r="E119" s="171" t="str">
        <f>E84</f>
        <v>大阪府●●市××町●丁目▲-■</v>
      </c>
      <c r="F119" s="171"/>
      <c r="G119" s="171"/>
      <c r="H119" s="171"/>
      <c r="I119" s="171"/>
      <c r="J119" s="171"/>
      <c r="K119" s="171"/>
      <c r="L119" s="171"/>
      <c r="M119" s="172"/>
    </row>
    <row r="120" spans="1:22" ht="15" customHeight="1">
      <c r="A120" s="178"/>
      <c r="B120" s="179"/>
      <c r="C120" s="173" t="s">
        <v>5</v>
      </c>
      <c r="D120" s="173"/>
      <c r="E120" s="174" t="str">
        <f>E85</f>
        <v>オイダイ　イチロウ</v>
      </c>
      <c r="F120" s="174"/>
      <c r="G120" s="174"/>
      <c r="H120" s="174"/>
      <c r="I120" s="174"/>
      <c r="J120" s="174"/>
      <c r="K120" s="175"/>
      <c r="L120" s="132" t="s">
        <v>17</v>
      </c>
      <c r="M120" s="133"/>
    </row>
    <row r="121" spans="1:22" ht="30" customHeight="1">
      <c r="A121" s="178"/>
      <c r="B121" s="179"/>
      <c r="C121" s="134" t="s">
        <v>7</v>
      </c>
      <c r="D121" s="135"/>
      <c r="E121" s="136" t="str">
        <f>E86</f>
        <v>追大　一郎</v>
      </c>
      <c r="F121" s="136"/>
      <c r="G121" s="136"/>
      <c r="H121" s="136"/>
      <c r="I121" s="136"/>
      <c r="J121" s="136"/>
      <c r="K121" s="136"/>
      <c r="L121" s="137" t="str">
        <f>L86</f>
        <v>****年**月**日</v>
      </c>
      <c r="M121" s="138"/>
    </row>
    <row r="122" spans="1:22" ht="30" customHeight="1">
      <c r="A122" s="180"/>
      <c r="B122" s="181"/>
      <c r="C122" s="148" t="s">
        <v>61</v>
      </c>
      <c r="D122" s="149"/>
      <c r="E122" s="150" t="str">
        <f>E87</f>
        <v>******＠***.JP</v>
      </c>
      <c r="F122" s="151"/>
      <c r="G122" s="151"/>
      <c r="H122" s="151"/>
      <c r="I122" s="152"/>
      <c r="J122" s="49" t="s">
        <v>62</v>
      </c>
      <c r="K122" s="153" t="str">
        <f>K87</f>
        <v>***-***-****</v>
      </c>
      <c r="L122" s="154"/>
      <c r="M122" s="155"/>
    </row>
    <row r="123" spans="1:22" s="36" customFormat="1" ht="30" customHeight="1" thickBot="1">
      <c r="A123" s="139" t="s">
        <v>28</v>
      </c>
      <c r="B123" s="140"/>
      <c r="C123" s="141" t="s">
        <v>29</v>
      </c>
      <c r="D123" s="142"/>
      <c r="E123" s="143">
        <f>E17</f>
        <v>0</v>
      </c>
      <c r="F123" s="144"/>
      <c r="G123" s="144"/>
      <c r="H123" s="46" t="s">
        <v>30</v>
      </c>
      <c r="I123" s="47"/>
      <c r="J123" s="48"/>
      <c r="K123" s="145"/>
      <c r="L123" s="146"/>
      <c r="M123" s="147"/>
      <c r="T123" s="21"/>
      <c r="U123" s="21"/>
      <c r="V123" s="21"/>
    </row>
    <row r="124" spans="1:22" s="36" customFormat="1" ht="25.5" customHeight="1">
      <c r="A124" s="109" t="s">
        <v>18</v>
      </c>
      <c r="B124" s="111"/>
      <c r="C124" s="111" t="s">
        <v>15</v>
      </c>
      <c r="D124" s="111"/>
      <c r="E124" s="111"/>
      <c r="F124" s="111"/>
      <c r="G124" s="111"/>
      <c r="H124" s="111"/>
      <c r="I124" s="119"/>
      <c r="J124" s="120" t="s">
        <v>63</v>
      </c>
      <c r="K124" s="121"/>
      <c r="L124" s="122" t="s">
        <v>8</v>
      </c>
      <c r="M124" s="123"/>
      <c r="T124" s="21"/>
      <c r="U124" s="21"/>
      <c r="V124" s="21"/>
    </row>
    <row r="125" spans="1:22" s="36" customFormat="1" ht="30" customHeight="1">
      <c r="A125" s="124">
        <f>A90</f>
        <v>0</v>
      </c>
      <c r="B125" s="125"/>
      <c r="C125" s="126" t="str">
        <f>C90</f>
        <v>4月分謝礼金</v>
      </c>
      <c r="D125" s="126"/>
      <c r="E125" s="126"/>
      <c r="F125" s="126"/>
      <c r="G125" s="126"/>
      <c r="H125" s="126"/>
      <c r="I125" s="127"/>
      <c r="J125" s="128">
        <f>J90</f>
        <v>30000</v>
      </c>
      <c r="K125" s="129">
        <f>SUM(K123:K124)</f>
        <v>0</v>
      </c>
      <c r="L125" s="130">
        <f>L90</f>
        <v>2784</v>
      </c>
      <c r="M125" s="131">
        <f>ROUNDDOWN(M121*0.1,0)</f>
        <v>0</v>
      </c>
      <c r="T125" s="21"/>
      <c r="U125" s="21"/>
      <c r="V125" s="21"/>
    </row>
    <row r="126" spans="1:22" s="36" customFormat="1" ht="25.5" customHeight="1">
      <c r="A126" s="94" t="s">
        <v>41</v>
      </c>
      <c r="B126" s="95"/>
      <c r="C126" s="95"/>
      <c r="D126" s="95"/>
      <c r="E126" s="95"/>
      <c r="F126" s="95"/>
      <c r="G126" s="95"/>
      <c r="H126" s="95"/>
      <c r="I126" s="95"/>
      <c r="J126" s="98">
        <f>J91</f>
        <v>27216</v>
      </c>
      <c r="K126" s="99"/>
      <c r="L126" s="41" t="s">
        <v>25</v>
      </c>
      <c r="M126" s="40">
        <f>M20</f>
        <v>27273</v>
      </c>
      <c r="T126" s="21"/>
      <c r="U126" s="21"/>
      <c r="V126" s="21"/>
    </row>
    <row r="127" spans="1:22" s="36" customFormat="1" ht="25.5" customHeight="1" thickBot="1">
      <c r="A127" s="96"/>
      <c r="B127" s="97"/>
      <c r="C127" s="97"/>
      <c r="D127" s="97"/>
      <c r="E127" s="97"/>
      <c r="F127" s="97"/>
      <c r="G127" s="97"/>
      <c r="H127" s="97"/>
      <c r="I127" s="97"/>
      <c r="J127" s="100"/>
      <c r="K127" s="101"/>
      <c r="L127" s="43" t="s">
        <v>26</v>
      </c>
      <c r="M127" s="42">
        <f>M21</f>
        <v>2727</v>
      </c>
      <c r="T127" s="21"/>
      <c r="U127" s="21"/>
      <c r="V127" s="21"/>
    </row>
    <row r="128" spans="1:22" s="36" customFormat="1" ht="30" customHeight="1">
      <c r="A128" s="102" t="s">
        <v>2</v>
      </c>
      <c r="B128" s="103"/>
      <c r="C128" s="104" t="str">
        <f>C93</f>
        <v/>
      </c>
      <c r="D128" s="105"/>
      <c r="E128" s="105"/>
      <c r="F128" s="105"/>
      <c r="G128" s="105"/>
      <c r="H128" s="105"/>
      <c r="I128" s="106"/>
      <c r="J128" s="103"/>
      <c r="K128" s="107"/>
      <c r="L128" s="107"/>
      <c r="M128" s="108"/>
      <c r="T128" s="21"/>
      <c r="U128" s="21"/>
      <c r="V128" s="21"/>
    </row>
    <row r="129" spans="1:22" s="36" customFormat="1" ht="18" customHeight="1">
      <c r="A129" s="109" t="s">
        <v>38</v>
      </c>
      <c r="B129" s="110"/>
      <c r="C129" s="110"/>
      <c r="D129" s="111" t="s">
        <v>19</v>
      </c>
      <c r="E129" s="110"/>
      <c r="F129" s="63" t="s">
        <v>27</v>
      </c>
      <c r="G129" s="111" t="s">
        <v>9</v>
      </c>
      <c r="H129" s="111"/>
      <c r="I129" s="63" t="s">
        <v>10</v>
      </c>
      <c r="J129" s="64" t="s">
        <v>5</v>
      </c>
      <c r="K129" s="112" t="str">
        <f>K23</f>
        <v>オイダイ　イチロウ</v>
      </c>
      <c r="L129" s="113"/>
      <c r="M129" s="114"/>
      <c r="T129" s="21"/>
      <c r="U129" s="21"/>
      <c r="V129" s="21"/>
    </row>
    <row r="130" spans="1:22" s="36" customFormat="1" ht="30" customHeight="1" thickBot="1">
      <c r="A130" s="116" t="str">
        <f>A24</f>
        <v>●●銀行</v>
      </c>
      <c r="B130" s="117"/>
      <c r="C130" s="117"/>
      <c r="D130" s="118" t="str">
        <f>D24</f>
        <v>××支店</v>
      </c>
      <c r="E130" s="117"/>
      <c r="F130" s="65" t="str">
        <f>F24</f>
        <v>普通</v>
      </c>
      <c r="G130" s="70" t="str">
        <f>G24</f>
        <v>〇×〇×</v>
      </c>
      <c r="H130" s="71"/>
      <c r="I130" s="66" t="s">
        <v>66</v>
      </c>
      <c r="J130" s="65" t="s">
        <v>11</v>
      </c>
      <c r="K130" s="86" t="str">
        <f>K24</f>
        <v>追大　一郎</v>
      </c>
      <c r="L130" s="87"/>
      <c r="M130" s="88"/>
      <c r="T130" s="21"/>
      <c r="U130" s="21"/>
      <c r="V130" s="21"/>
    </row>
    <row r="131" spans="1:22" s="36" customFormat="1" ht="30" customHeight="1">
      <c r="A131" s="89"/>
      <c r="B131" s="90"/>
      <c r="C131" s="90"/>
      <c r="D131" s="82"/>
      <c r="E131" s="82"/>
      <c r="F131" s="83"/>
      <c r="G131" s="84"/>
      <c r="H131" s="84"/>
      <c r="I131" s="91" t="s">
        <v>37</v>
      </c>
      <c r="J131" s="92"/>
      <c r="K131" s="92"/>
      <c r="L131" s="92"/>
      <c r="M131" s="92"/>
      <c r="T131" s="21"/>
      <c r="U131" s="21"/>
      <c r="V131" s="21"/>
    </row>
    <row r="132" spans="1:22" s="36" customFormat="1" ht="30" customHeight="1">
      <c r="A132" s="89"/>
      <c r="B132" s="90"/>
      <c r="C132" s="90"/>
      <c r="D132" s="82"/>
      <c r="E132" s="82"/>
      <c r="F132" s="83"/>
      <c r="G132" s="84"/>
      <c r="H132" s="84"/>
      <c r="I132" s="93"/>
      <c r="J132" s="93"/>
      <c r="K132" s="93"/>
      <c r="L132" s="93"/>
      <c r="M132" s="93"/>
      <c r="T132" s="21"/>
      <c r="U132" s="21"/>
      <c r="V132" s="21"/>
    </row>
    <row r="133" spans="1:22" s="36" customFormat="1" ht="30" customHeight="1">
      <c r="A133" s="89"/>
      <c r="B133" s="90"/>
      <c r="C133" s="90"/>
      <c r="D133" s="82"/>
      <c r="E133" s="82"/>
      <c r="F133" s="83"/>
      <c r="G133" s="84"/>
      <c r="H133" s="84"/>
      <c r="I133" s="93"/>
      <c r="J133" s="93"/>
      <c r="K133" s="93"/>
      <c r="L133" s="93"/>
      <c r="M133" s="93"/>
      <c r="T133" s="21"/>
      <c r="U133" s="21"/>
      <c r="V133" s="21"/>
    </row>
    <row r="134" spans="1:22" s="36" customFormat="1" ht="30" customHeight="1">
      <c r="A134" s="89"/>
      <c r="B134" s="90"/>
      <c r="C134" s="90"/>
      <c r="D134" s="82"/>
      <c r="E134" s="82"/>
      <c r="F134" s="83"/>
      <c r="G134" s="84"/>
      <c r="H134" s="84"/>
      <c r="I134" s="76" t="s">
        <v>31</v>
      </c>
      <c r="J134" s="77"/>
      <c r="K134" s="77"/>
      <c r="L134" s="77"/>
      <c r="M134" s="78"/>
      <c r="T134" s="21"/>
      <c r="U134" s="21"/>
      <c r="V134" s="21"/>
    </row>
    <row r="135" spans="1:22" s="36" customFormat="1" ht="30" customHeight="1">
      <c r="A135" s="89"/>
      <c r="B135" s="115"/>
      <c r="C135" s="115"/>
      <c r="D135" s="82"/>
      <c r="E135" s="82"/>
      <c r="F135" s="83"/>
      <c r="G135" s="84"/>
      <c r="H135" s="84"/>
      <c r="I135" s="79"/>
      <c r="J135" s="80"/>
      <c r="K135" s="80"/>
      <c r="L135" s="80"/>
      <c r="M135" s="81"/>
      <c r="T135" s="21"/>
      <c r="U135" s="21"/>
      <c r="V135" s="21"/>
    </row>
    <row r="136" spans="1:22" ht="21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22" ht="13.5">
      <c r="A137" s="30"/>
      <c r="B137" s="30"/>
      <c r="C137" s="30"/>
      <c r="D137" s="30"/>
      <c r="G137" s="2"/>
      <c r="J137" s="85"/>
      <c r="K137" s="75"/>
      <c r="L137" s="85"/>
      <c r="M137" s="75"/>
    </row>
    <row r="138" spans="1:22" ht="13.5">
      <c r="A138" s="30"/>
      <c r="B138" s="30"/>
      <c r="C138" s="30"/>
      <c r="D138" s="30"/>
      <c r="G138" s="3"/>
      <c r="J138" s="74"/>
      <c r="K138" s="75"/>
      <c r="L138" s="74"/>
      <c r="M138" s="75"/>
    </row>
    <row r="139" spans="1:22" ht="17.25" customHeight="1">
      <c r="A139" s="28"/>
      <c r="B139" s="72"/>
      <c r="C139" s="73"/>
      <c r="D139" s="28"/>
      <c r="E139" s="29"/>
      <c r="G139" s="3"/>
      <c r="J139" s="74"/>
      <c r="K139" s="75"/>
      <c r="L139" s="74"/>
      <c r="M139" s="75"/>
    </row>
    <row r="140" spans="1:22" ht="45" customHeight="1">
      <c r="A140" s="30"/>
      <c r="B140" s="74"/>
      <c r="C140" s="75"/>
      <c r="D140" s="30"/>
      <c r="G140" s="3"/>
      <c r="J140" s="74"/>
      <c r="K140" s="75"/>
      <c r="L140" s="74"/>
      <c r="M140" s="75"/>
    </row>
  </sheetData>
  <sheetProtection algorithmName="SHA-512" hashValue="Vdu7wtGonbIaAsb6YX7gqH+fPIVJEgiCRzPOW4y0w1YIHVYPOoJ2g1TjVUmk4ltQee8Nk0blczp9tGXJ7UjTQA==" saltValue="jLX08awiYqGt+CMrxFoUMg==" spinCount="100000" sheet="1" objects="1" scenarios="1" formatCells="0" formatColumns="0" formatRows="0"/>
  <mergeCells count="313">
    <mergeCell ref="A6:G6"/>
    <mergeCell ref="H6:I6"/>
    <mergeCell ref="J6:L6"/>
    <mergeCell ref="A7:C7"/>
    <mergeCell ref="D7:G7"/>
    <mergeCell ref="H7:I7"/>
    <mergeCell ref="J7:L7"/>
    <mergeCell ref="A1:C1"/>
    <mergeCell ref="A2:M2"/>
    <mergeCell ref="A3:M3"/>
    <mergeCell ref="A4:M4"/>
    <mergeCell ref="E5:G5"/>
    <mergeCell ref="H5:I5"/>
    <mergeCell ref="J5:M5"/>
    <mergeCell ref="A9:M9"/>
    <mergeCell ref="A10:M10"/>
    <mergeCell ref="A11:M11"/>
    <mergeCell ref="A12:B16"/>
    <mergeCell ref="C12:D12"/>
    <mergeCell ref="E12:M12"/>
    <mergeCell ref="C13:D13"/>
    <mergeCell ref="E13:M13"/>
    <mergeCell ref="C14:D14"/>
    <mergeCell ref="E14:K14"/>
    <mergeCell ref="A17:B17"/>
    <mergeCell ref="C17:D17"/>
    <mergeCell ref="E17:G17"/>
    <mergeCell ref="K17:M17"/>
    <mergeCell ref="A18:B18"/>
    <mergeCell ref="C18:I18"/>
    <mergeCell ref="J18:K18"/>
    <mergeCell ref="L18:M18"/>
    <mergeCell ref="L14:M14"/>
    <mergeCell ref="C15:D15"/>
    <mergeCell ref="E15:K15"/>
    <mergeCell ref="L15:M15"/>
    <mergeCell ref="C16:D16"/>
    <mergeCell ref="E16:I16"/>
    <mergeCell ref="K16:M16"/>
    <mergeCell ref="A22:B22"/>
    <mergeCell ref="C22:I22"/>
    <mergeCell ref="J22:K22"/>
    <mergeCell ref="L22:M22"/>
    <mergeCell ref="A23:C23"/>
    <mergeCell ref="D23:E23"/>
    <mergeCell ref="G23:H23"/>
    <mergeCell ref="K23:M23"/>
    <mergeCell ref="A19:B19"/>
    <mergeCell ref="C19:I19"/>
    <mergeCell ref="J19:K19"/>
    <mergeCell ref="L19:M19"/>
    <mergeCell ref="A20:I21"/>
    <mergeCell ref="J20:K21"/>
    <mergeCell ref="F26:H26"/>
    <mergeCell ref="B27:C28"/>
    <mergeCell ref="D27:E27"/>
    <mergeCell ref="F27:H27"/>
    <mergeCell ref="I27:M28"/>
    <mergeCell ref="D28:E28"/>
    <mergeCell ref="F28:H28"/>
    <mergeCell ref="A24:C24"/>
    <mergeCell ref="D24:E24"/>
    <mergeCell ref="G24:H24"/>
    <mergeCell ref="K24:M24"/>
    <mergeCell ref="A25:A28"/>
    <mergeCell ref="B25:C26"/>
    <mergeCell ref="D25:E25"/>
    <mergeCell ref="F25:H25"/>
    <mergeCell ref="I25:M26"/>
    <mergeCell ref="D26:E26"/>
    <mergeCell ref="J35:K37"/>
    <mergeCell ref="L35:M37"/>
    <mergeCell ref="B36:E36"/>
    <mergeCell ref="B37:C37"/>
    <mergeCell ref="A38:C38"/>
    <mergeCell ref="A39:M39"/>
    <mergeCell ref="A30:M30"/>
    <mergeCell ref="A31:M31"/>
    <mergeCell ref="A32:E32"/>
    <mergeCell ref="F32:M32"/>
    <mergeCell ref="F33:M33"/>
    <mergeCell ref="J34:K34"/>
    <mergeCell ref="L34:M34"/>
    <mergeCell ref="A44:C44"/>
    <mergeCell ref="D44:G44"/>
    <mergeCell ref="H44:I44"/>
    <mergeCell ref="J44:L44"/>
    <mergeCell ref="A46:M46"/>
    <mergeCell ref="A47:M47"/>
    <mergeCell ref="A40:M40"/>
    <mergeCell ref="A41:M41"/>
    <mergeCell ref="E42:G42"/>
    <mergeCell ref="H42:I42"/>
    <mergeCell ref="J42:M42"/>
    <mergeCell ref="A43:G43"/>
    <mergeCell ref="H43:I43"/>
    <mergeCell ref="J43:L43"/>
    <mergeCell ref="A48:M48"/>
    <mergeCell ref="A49:B53"/>
    <mergeCell ref="C49:D49"/>
    <mergeCell ref="E49:M49"/>
    <mergeCell ref="C50:D50"/>
    <mergeCell ref="E50:M50"/>
    <mergeCell ref="C51:D51"/>
    <mergeCell ref="E51:K51"/>
    <mergeCell ref="L51:M51"/>
    <mergeCell ref="C52:D52"/>
    <mergeCell ref="A55:B55"/>
    <mergeCell ref="C55:I55"/>
    <mergeCell ref="J55:K55"/>
    <mergeCell ref="L55:M55"/>
    <mergeCell ref="A56:B56"/>
    <mergeCell ref="C56:I56"/>
    <mergeCell ref="J56:K56"/>
    <mergeCell ref="L56:M56"/>
    <mergeCell ref="E52:K52"/>
    <mergeCell ref="L52:M52"/>
    <mergeCell ref="C53:D53"/>
    <mergeCell ref="E53:I53"/>
    <mergeCell ref="K53:M53"/>
    <mergeCell ref="A54:B54"/>
    <mergeCell ref="C54:D54"/>
    <mergeCell ref="E54:G54"/>
    <mergeCell ref="K54:M54"/>
    <mergeCell ref="A57:I58"/>
    <mergeCell ref="J57:K58"/>
    <mergeCell ref="A59:B59"/>
    <mergeCell ref="C59:I59"/>
    <mergeCell ref="J59:M59"/>
    <mergeCell ref="A60:C60"/>
    <mergeCell ref="D60:E60"/>
    <mergeCell ref="G60:H60"/>
    <mergeCell ref="K60:M60"/>
    <mergeCell ref="A61:C61"/>
    <mergeCell ref="D61:E61"/>
    <mergeCell ref="G61:H61"/>
    <mergeCell ref="K61:M61"/>
    <mergeCell ref="A62:A65"/>
    <mergeCell ref="B62:C63"/>
    <mergeCell ref="D62:E62"/>
    <mergeCell ref="F62:H62"/>
    <mergeCell ref="I62:M63"/>
    <mergeCell ref="D63:E63"/>
    <mergeCell ref="J67:K67"/>
    <mergeCell ref="L67:M67"/>
    <mergeCell ref="J68:K70"/>
    <mergeCell ref="L68:M70"/>
    <mergeCell ref="B69:C69"/>
    <mergeCell ref="B70:C70"/>
    <mergeCell ref="F63:H63"/>
    <mergeCell ref="B64:C65"/>
    <mergeCell ref="D64:E64"/>
    <mergeCell ref="F64:H64"/>
    <mergeCell ref="I64:M65"/>
    <mergeCell ref="D65:E65"/>
    <mergeCell ref="F65:H65"/>
    <mergeCell ref="A77:G77"/>
    <mergeCell ref="H77:I77"/>
    <mergeCell ref="J77:L77"/>
    <mergeCell ref="A78:C78"/>
    <mergeCell ref="D78:G78"/>
    <mergeCell ref="H78:I78"/>
    <mergeCell ref="J78:L78"/>
    <mergeCell ref="A72:C72"/>
    <mergeCell ref="A73:M73"/>
    <mergeCell ref="A74:M74"/>
    <mergeCell ref="A75:M75"/>
    <mergeCell ref="E76:G76"/>
    <mergeCell ref="H76:I76"/>
    <mergeCell ref="J76:M76"/>
    <mergeCell ref="L85:M85"/>
    <mergeCell ref="C86:D86"/>
    <mergeCell ref="E86:K86"/>
    <mergeCell ref="L86:M86"/>
    <mergeCell ref="C87:D87"/>
    <mergeCell ref="E87:I87"/>
    <mergeCell ref="K87:M87"/>
    <mergeCell ref="A80:M80"/>
    <mergeCell ref="A81:M81"/>
    <mergeCell ref="A82:M82"/>
    <mergeCell ref="A83:B87"/>
    <mergeCell ref="C83:D83"/>
    <mergeCell ref="E83:M83"/>
    <mergeCell ref="C84:D84"/>
    <mergeCell ref="E84:M84"/>
    <mergeCell ref="C85:D85"/>
    <mergeCell ref="E85:K85"/>
    <mergeCell ref="A90:B90"/>
    <mergeCell ref="C90:I90"/>
    <mergeCell ref="J90:K90"/>
    <mergeCell ref="L90:M90"/>
    <mergeCell ref="A91:I92"/>
    <mergeCell ref="J91:K92"/>
    <mergeCell ref="A88:B88"/>
    <mergeCell ref="C88:D88"/>
    <mergeCell ref="E88:G88"/>
    <mergeCell ref="K88:M88"/>
    <mergeCell ref="A89:B89"/>
    <mergeCell ref="C89:I89"/>
    <mergeCell ref="J89:K89"/>
    <mergeCell ref="L89:M89"/>
    <mergeCell ref="K95:M95"/>
    <mergeCell ref="A96:A100"/>
    <mergeCell ref="B96:C96"/>
    <mergeCell ref="D96:E96"/>
    <mergeCell ref="F96:H96"/>
    <mergeCell ref="I96:M98"/>
    <mergeCell ref="B97:C98"/>
    <mergeCell ref="A93:B93"/>
    <mergeCell ref="C93:I93"/>
    <mergeCell ref="J93:K93"/>
    <mergeCell ref="L93:M93"/>
    <mergeCell ref="A94:C94"/>
    <mergeCell ref="D94:E94"/>
    <mergeCell ref="G94:H94"/>
    <mergeCell ref="K94:M94"/>
    <mergeCell ref="D97:E97"/>
    <mergeCell ref="F97:H97"/>
    <mergeCell ref="D98:E98"/>
    <mergeCell ref="F98:H98"/>
    <mergeCell ref="B99:C100"/>
    <mergeCell ref="D99:E99"/>
    <mergeCell ref="F99:H99"/>
    <mergeCell ref="A95:C95"/>
    <mergeCell ref="D95:E95"/>
    <mergeCell ref="G95:H95"/>
    <mergeCell ref="B104:C104"/>
    <mergeCell ref="B105:C105"/>
    <mergeCell ref="A107:C107"/>
    <mergeCell ref="A108:M108"/>
    <mergeCell ref="A109:M109"/>
    <mergeCell ref="A110:M110"/>
    <mergeCell ref="I99:M100"/>
    <mergeCell ref="D100:E100"/>
    <mergeCell ref="F100:H100"/>
    <mergeCell ref="J102:K102"/>
    <mergeCell ref="L102:M102"/>
    <mergeCell ref="J103:K105"/>
    <mergeCell ref="L103:M105"/>
    <mergeCell ref="A113:C113"/>
    <mergeCell ref="D113:G113"/>
    <mergeCell ref="H113:I113"/>
    <mergeCell ref="J113:L113"/>
    <mergeCell ref="A115:M115"/>
    <mergeCell ref="A116:M116"/>
    <mergeCell ref="E111:G111"/>
    <mergeCell ref="H111:I111"/>
    <mergeCell ref="J111:M111"/>
    <mergeCell ref="A112:G112"/>
    <mergeCell ref="H112:I112"/>
    <mergeCell ref="J112:L112"/>
    <mergeCell ref="A117:M117"/>
    <mergeCell ref="A118:B122"/>
    <mergeCell ref="C118:D118"/>
    <mergeCell ref="E118:M118"/>
    <mergeCell ref="C119:D119"/>
    <mergeCell ref="E119:M119"/>
    <mergeCell ref="C120:D120"/>
    <mergeCell ref="E120:K120"/>
    <mergeCell ref="L120:M120"/>
    <mergeCell ref="C121:D121"/>
    <mergeCell ref="A124:B124"/>
    <mergeCell ref="C124:I124"/>
    <mergeCell ref="J124:K124"/>
    <mergeCell ref="L124:M124"/>
    <mergeCell ref="A125:B125"/>
    <mergeCell ref="C125:I125"/>
    <mergeCell ref="J125:K125"/>
    <mergeCell ref="L125:M125"/>
    <mergeCell ref="E121:K121"/>
    <mergeCell ref="L121:M121"/>
    <mergeCell ref="C122:D122"/>
    <mergeCell ref="E122:I122"/>
    <mergeCell ref="K122:M122"/>
    <mergeCell ref="A123:B123"/>
    <mergeCell ref="C123:D123"/>
    <mergeCell ref="E123:G123"/>
    <mergeCell ref="K123:M123"/>
    <mergeCell ref="K130:M130"/>
    <mergeCell ref="A131:A135"/>
    <mergeCell ref="B131:C131"/>
    <mergeCell ref="D131:E131"/>
    <mergeCell ref="F131:H131"/>
    <mergeCell ref="I131:M133"/>
    <mergeCell ref="B132:C133"/>
    <mergeCell ref="A126:I127"/>
    <mergeCell ref="J126:K127"/>
    <mergeCell ref="A128:B128"/>
    <mergeCell ref="C128:I128"/>
    <mergeCell ref="J128:M128"/>
    <mergeCell ref="A129:C129"/>
    <mergeCell ref="D129:E129"/>
    <mergeCell ref="G129:H129"/>
    <mergeCell ref="K129:M129"/>
    <mergeCell ref="D132:E132"/>
    <mergeCell ref="F132:H132"/>
    <mergeCell ref="D133:E133"/>
    <mergeCell ref="F133:H133"/>
    <mergeCell ref="B134:C135"/>
    <mergeCell ref="D134:E134"/>
    <mergeCell ref="F134:H134"/>
    <mergeCell ref="A130:C130"/>
    <mergeCell ref="D130:E130"/>
    <mergeCell ref="G130:H130"/>
    <mergeCell ref="B139:C139"/>
    <mergeCell ref="B140:C140"/>
    <mergeCell ref="I134:M135"/>
    <mergeCell ref="D135:E135"/>
    <mergeCell ref="F135:H135"/>
    <mergeCell ref="J137:K137"/>
    <mergeCell ref="L137:M137"/>
    <mergeCell ref="J138:K140"/>
    <mergeCell ref="L138:M140"/>
  </mergeCells>
  <phoneticPr fontId="8"/>
  <dataValidations count="3">
    <dataValidation type="list" allowBlank="1" showInputMessage="1" showErrorMessage="1" sqref="F24">
      <formula1>"普通,当座"</formula1>
    </dataValidation>
    <dataValidation type="list" allowBlank="1" showInputMessage="1" showErrorMessage="1" sqref="K17:M17">
      <formula1>#REF!</formula1>
    </dataValidation>
    <dataValidation type="list" allowBlank="1" showInputMessage="1" showErrorMessage="1" sqref="E17:G17">
      <formula1>#REF!</formula1>
    </dataValidation>
  </dataValidations>
  <pageMargins left="0.59055118110236227" right="0.31496062992125984" top="0.59055118110236227" bottom="0.59055118110236227" header="0.51181102362204722" footer="0.51181102362204722"/>
  <pageSetup paperSize="9" scale="90" orientation="portrait" r:id="rId1"/>
  <headerFooter alignWithMargins="0"/>
  <rowBreaks count="3" manualBreakCount="3">
    <brk id="37" max="16383" man="1"/>
    <brk id="71" max="16383" man="1"/>
    <brk id="10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謝金（個人）</vt:lpstr>
      <vt:lpstr>入力見本</vt:lpstr>
      <vt:lpstr>'謝金（個人）'!Print_Area</vt:lpstr>
      <vt:lpstr>入力見本!Print_Area</vt:lpstr>
      <vt:lpstr>'謝金（個人）'!支払先所在地カナ</vt:lpstr>
      <vt:lpstr>入力見本!支払先所在地カナ</vt:lpstr>
      <vt:lpstr>'謝金（個人）'!支払先名カナ</vt:lpstr>
      <vt:lpstr>入力見本!支払先名カナ</vt:lpstr>
      <vt:lpstr>'謝金（個人）'!支払日</vt:lpstr>
      <vt:lpstr>入力見本!支払日</vt:lpstr>
      <vt:lpstr>'謝金（個人）'!申請理由</vt:lpstr>
      <vt:lpstr>入力見本!申請理由</vt:lpstr>
      <vt:lpstr>'謝金（個人）'!提出日</vt:lpstr>
      <vt:lpstr>入力見本!提出日</vt:lpstr>
    </vt:vector>
  </TitlesOfParts>
  <Manager>zaq1</Manager>
  <Company>庶務課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akemi</dc:creator>
  <cp:lastModifiedBy>片山　志乃</cp:lastModifiedBy>
  <cp:lastPrinted>2022-05-13T04:25:34Z</cp:lastPrinted>
  <dcterms:created xsi:type="dcterms:W3CDTF">2006-06-26T03:49:08Z</dcterms:created>
  <dcterms:modified xsi:type="dcterms:W3CDTF">2022-05-13T04:25:54Z</dcterms:modified>
</cp:coreProperties>
</file>